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cnar\Disk_Google\Paragliding\Sportovní Komise\Liga\2021\Vysledky\"/>
    </mc:Choice>
  </mc:AlternateContent>
  <xr:revisionPtr revIDLastSave="0" documentId="13_ncr:1_{2A1C8F50-3E9D-4A51-A665-A6491CB639C1}" xr6:coauthVersionLast="47" xr6:coauthVersionMax="47" xr10:uidLastSave="{00000000-0000-0000-0000-000000000000}"/>
  <bookViews>
    <workbookView xWindow="-120" yWindow="-120" windowWidth="18510" windowHeight="15600" firstSheet="2" activeTab="8" xr2:uid="{00000000-000D-0000-FFFF-FFFF00000000}"/>
  </bookViews>
  <sheets>
    <sheet name="Startovní listina" sheetId="18" r:id="rId1"/>
    <sheet name="Round 1" sheetId="20" r:id="rId2"/>
    <sheet name="Round 2" sheetId="21" r:id="rId3"/>
    <sheet name="Round 3" sheetId="22" r:id="rId4"/>
    <sheet name="Round 4" sheetId="23" r:id="rId5"/>
    <sheet name="Round 5" sheetId="24" r:id="rId6"/>
    <sheet name="Round 6" sheetId="25" r:id="rId7"/>
    <sheet name="Results" sheetId="1" r:id="rId8"/>
    <sheet name="Teams" sheetId="26" r:id="rId9"/>
  </sheets>
  <definedNames>
    <definedName name="_xlnm._FilterDatabase" localSheetId="7" hidden="1">Results!$A$5:$L$45</definedName>
    <definedName name="_xlnm.Print_Area" localSheetId="7">Results!$N$24:$X$48</definedName>
    <definedName name="_xlnm.Print_Area" localSheetId="0">'Startovní listina'!$A$3:$G$29</definedName>
    <definedName name="_xlnm.Print_Area" localSheetId="8">Teams!$A$2:$K$26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B26" i="1"/>
  <c r="J28" i="1"/>
  <c r="I28" i="1"/>
  <c r="H28" i="1"/>
  <c r="G28" i="1"/>
  <c r="F28" i="1"/>
  <c r="E28" i="1"/>
  <c r="D28" i="1"/>
  <c r="C28" i="1"/>
  <c r="B28" i="1"/>
  <c r="J25" i="1"/>
  <c r="I25" i="1"/>
  <c r="H25" i="1"/>
  <c r="G25" i="1"/>
  <c r="F25" i="1"/>
  <c r="E25" i="1"/>
  <c r="D25" i="1"/>
  <c r="C25" i="1"/>
  <c r="B25" i="1"/>
  <c r="B30" i="25"/>
  <c r="B31" i="25"/>
  <c r="B32" i="25"/>
  <c r="B33" i="25"/>
  <c r="B34" i="25"/>
  <c r="B35" i="25"/>
  <c r="B36" i="25"/>
  <c r="B37" i="25"/>
  <c r="B38" i="25"/>
  <c r="B39" i="25"/>
  <c r="B40" i="25"/>
  <c r="B30" i="24"/>
  <c r="B31" i="24"/>
  <c r="B32" i="24"/>
  <c r="B33" i="24"/>
  <c r="B34" i="24"/>
  <c r="B35" i="24"/>
  <c r="B36" i="24"/>
  <c r="B37" i="24"/>
  <c r="B38" i="24"/>
  <c r="B39" i="24"/>
  <c r="B40" i="24"/>
  <c r="B30" i="23"/>
  <c r="B31" i="23"/>
  <c r="B32" i="23"/>
  <c r="B33" i="23"/>
  <c r="B34" i="23"/>
  <c r="B35" i="23"/>
  <c r="B36" i="23"/>
  <c r="B37" i="23"/>
  <c r="B38" i="23"/>
  <c r="B39" i="23"/>
  <c r="B40" i="23"/>
  <c r="B30" i="22"/>
  <c r="B31" i="22"/>
  <c r="B32" i="22"/>
  <c r="B33" i="22"/>
  <c r="B34" i="22"/>
  <c r="B35" i="22"/>
  <c r="B36" i="22"/>
  <c r="B37" i="22"/>
  <c r="B38" i="22"/>
  <c r="B39" i="22"/>
  <c r="B40" i="22"/>
  <c r="B30" i="21"/>
  <c r="B31" i="21"/>
  <c r="B32" i="21"/>
  <c r="B33" i="21"/>
  <c r="B34" i="21"/>
  <c r="B35" i="21"/>
  <c r="B36" i="21"/>
  <c r="B37" i="21"/>
  <c r="B38" i="21"/>
  <c r="B39" i="21"/>
  <c r="B40" i="21"/>
  <c r="B30" i="20"/>
  <c r="B31" i="20"/>
  <c r="B32" i="20"/>
  <c r="B33" i="20"/>
  <c r="B34" i="20"/>
  <c r="B35" i="20"/>
  <c r="B36" i="20"/>
  <c r="B37" i="20"/>
  <c r="B38" i="20"/>
  <c r="B39" i="20"/>
  <c r="B40" i="20"/>
  <c r="D30" i="1"/>
  <c r="K26" i="1" l="1"/>
  <c r="L26" i="1" s="1"/>
  <c r="K28" i="1"/>
  <c r="L28" i="1" s="1"/>
  <c r="K25" i="1"/>
  <c r="L25" i="1" s="1"/>
  <c r="D21" i="1"/>
  <c r="C30" i="1" l="1"/>
  <c r="C18" i="1"/>
  <c r="C21" i="1"/>
  <c r="B27" i="25"/>
  <c r="B28" i="25"/>
  <c r="B29" i="25"/>
  <c r="B27" i="24"/>
  <c r="B28" i="24"/>
  <c r="B29" i="24"/>
  <c r="B27" i="22"/>
  <c r="B28" i="22"/>
  <c r="B29" i="22"/>
  <c r="B27" i="21"/>
  <c r="B28" i="21"/>
  <c r="B29" i="21"/>
  <c r="B27" i="20"/>
  <c r="B28" i="20"/>
  <c r="B29" i="20"/>
  <c r="B27" i="23"/>
  <c r="B28" i="23"/>
  <c r="B29" i="23"/>
  <c r="J39" i="1"/>
  <c r="J37" i="1"/>
  <c r="J31" i="1"/>
  <c r="J10" i="1"/>
  <c r="J32" i="1"/>
  <c r="J33" i="1"/>
  <c r="J38" i="1"/>
  <c r="J17" i="1"/>
  <c r="J19" i="1"/>
  <c r="J22" i="1"/>
  <c r="J24" i="1"/>
  <c r="J34" i="1"/>
  <c r="J29" i="1"/>
  <c r="J35" i="1"/>
  <c r="J27" i="1"/>
  <c r="J16" i="1"/>
  <c r="J20" i="1"/>
  <c r="J36" i="1"/>
  <c r="J14" i="1"/>
  <c r="J9" i="1"/>
  <c r="J30" i="1"/>
  <c r="J18" i="1"/>
  <c r="J21" i="1"/>
  <c r="J11" i="1"/>
  <c r="J8" i="1"/>
  <c r="J15" i="1"/>
  <c r="J7" i="1"/>
  <c r="J12" i="1"/>
  <c r="J13" i="1"/>
  <c r="J6" i="1"/>
  <c r="J23" i="1"/>
  <c r="I39" i="1"/>
  <c r="I37" i="1"/>
  <c r="I31" i="1"/>
  <c r="I10" i="1"/>
  <c r="I32" i="1"/>
  <c r="I33" i="1"/>
  <c r="I38" i="1"/>
  <c r="I17" i="1"/>
  <c r="I19" i="1"/>
  <c r="I22" i="1"/>
  <c r="I24" i="1"/>
  <c r="I34" i="1"/>
  <c r="I29" i="1"/>
  <c r="I35" i="1"/>
  <c r="I27" i="1"/>
  <c r="I16" i="1"/>
  <c r="I20" i="1"/>
  <c r="I36" i="1"/>
  <c r="I14" i="1"/>
  <c r="I9" i="1"/>
  <c r="I30" i="1"/>
  <c r="I18" i="1"/>
  <c r="I21" i="1"/>
  <c r="I11" i="1"/>
  <c r="I8" i="1"/>
  <c r="I15" i="1"/>
  <c r="I7" i="1"/>
  <c r="I12" i="1"/>
  <c r="I13" i="1"/>
  <c r="I6" i="1"/>
  <c r="I23" i="1"/>
  <c r="H39" i="1"/>
  <c r="H37" i="1"/>
  <c r="H31" i="1"/>
  <c r="H10" i="1"/>
  <c r="H32" i="1"/>
  <c r="H33" i="1"/>
  <c r="H38" i="1"/>
  <c r="H17" i="1"/>
  <c r="H19" i="1"/>
  <c r="H22" i="1"/>
  <c r="H24" i="1"/>
  <c r="H34" i="1"/>
  <c r="H29" i="1"/>
  <c r="H35" i="1"/>
  <c r="H27" i="1"/>
  <c r="H16" i="1"/>
  <c r="H20" i="1"/>
  <c r="H36" i="1"/>
  <c r="H14" i="1"/>
  <c r="H9" i="1"/>
  <c r="H30" i="1"/>
  <c r="H18" i="1"/>
  <c r="H21" i="1"/>
  <c r="H11" i="1"/>
  <c r="H8" i="1"/>
  <c r="H15" i="1"/>
  <c r="H7" i="1"/>
  <c r="H12" i="1"/>
  <c r="H13" i="1"/>
  <c r="H6" i="1"/>
  <c r="H23" i="1"/>
  <c r="G39" i="1"/>
  <c r="G37" i="1"/>
  <c r="G31" i="1"/>
  <c r="G10" i="1"/>
  <c r="G32" i="1"/>
  <c r="G33" i="1"/>
  <c r="G38" i="1"/>
  <c r="G17" i="1"/>
  <c r="G19" i="1"/>
  <c r="G22" i="1"/>
  <c r="G24" i="1"/>
  <c r="G34" i="1"/>
  <c r="G29" i="1"/>
  <c r="G35" i="1"/>
  <c r="G27" i="1"/>
  <c r="G16" i="1"/>
  <c r="G20" i="1"/>
  <c r="G36" i="1"/>
  <c r="G14" i="1"/>
  <c r="G9" i="1"/>
  <c r="G30" i="1"/>
  <c r="G18" i="1"/>
  <c r="G21" i="1"/>
  <c r="G11" i="1"/>
  <c r="G8" i="1"/>
  <c r="G15" i="1"/>
  <c r="G7" i="1"/>
  <c r="G12" i="1"/>
  <c r="G13" i="1"/>
  <c r="G6" i="1"/>
  <c r="G23" i="1"/>
  <c r="F39" i="1"/>
  <c r="F37" i="1"/>
  <c r="F31" i="1"/>
  <c r="F10" i="1"/>
  <c r="F32" i="1"/>
  <c r="F33" i="1"/>
  <c r="F38" i="1"/>
  <c r="F17" i="1"/>
  <c r="F19" i="1"/>
  <c r="F22" i="1"/>
  <c r="F24" i="1"/>
  <c r="F34" i="1"/>
  <c r="F29" i="1"/>
  <c r="F35" i="1"/>
  <c r="F27" i="1"/>
  <c r="F16" i="1"/>
  <c r="F20" i="1"/>
  <c r="F36" i="1"/>
  <c r="F14" i="1"/>
  <c r="F9" i="1"/>
  <c r="F30" i="1"/>
  <c r="F18" i="1"/>
  <c r="F21" i="1"/>
  <c r="F11" i="1"/>
  <c r="F8" i="1"/>
  <c r="F15" i="1"/>
  <c r="F7" i="1"/>
  <c r="F12" i="1"/>
  <c r="F13" i="1"/>
  <c r="F6" i="1"/>
  <c r="F23" i="1"/>
  <c r="E39" i="1"/>
  <c r="E37" i="1"/>
  <c r="E31" i="1"/>
  <c r="E10" i="1"/>
  <c r="E32" i="1"/>
  <c r="E33" i="1"/>
  <c r="E38" i="1"/>
  <c r="E17" i="1"/>
  <c r="E19" i="1"/>
  <c r="E22" i="1"/>
  <c r="E24" i="1"/>
  <c r="E34" i="1"/>
  <c r="E29" i="1"/>
  <c r="E35" i="1"/>
  <c r="E27" i="1"/>
  <c r="E16" i="1"/>
  <c r="E20" i="1"/>
  <c r="E36" i="1"/>
  <c r="E14" i="1"/>
  <c r="E9" i="1"/>
  <c r="E30" i="1"/>
  <c r="E18" i="1"/>
  <c r="E21" i="1"/>
  <c r="E11" i="1"/>
  <c r="E8" i="1"/>
  <c r="E15" i="1"/>
  <c r="E7" i="1"/>
  <c r="E12" i="1"/>
  <c r="E13" i="1"/>
  <c r="E6" i="1"/>
  <c r="E23" i="1"/>
  <c r="D39" i="1"/>
  <c r="D37" i="1"/>
  <c r="D31" i="1"/>
  <c r="D10" i="1"/>
  <c r="D32" i="1"/>
  <c r="D33" i="1"/>
  <c r="D38" i="1"/>
  <c r="D17" i="1"/>
  <c r="D19" i="1"/>
  <c r="D22" i="1"/>
  <c r="D24" i="1"/>
  <c r="D34" i="1"/>
  <c r="D29" i="1"/>
  <c r="D35" i="1"/>
  <c r="D27" i="1"/>
  <c r="D16" i="1"/>
  <c r="D20" i="1"/>
  <c r="D36" i="1"/>
  <c r="D14" i="1"/>
  <c r="D9" i="1"/>
  <c r="D18" i="1"/>
  <c r="D11" i="1"/>
  <c r="D8" i="1"/>
  <c r="D15" i="1"/>
  <c r="D7" i="1"/>
  <c r="D12" i="1"/>
  <c r="D13" i="1"/>
  <c r="D6" i="1"/>
  <c r="D23" i="1"/>
  <c r="C39" i="1"/>
  <c r="C37" i="1"/>
  <c r="C31" i="1"/>
  <c r="C10" i="1"/>
  <c r="C32" i="1"/>
  <c r="C33" i="1"/>
  <c r="C38" i="1"/>
  <c r="C17" i="1"/>
  <c r="C19" i="1"/>
  <c r="C22" i="1"/>
  <c r="C24" i="1"/>
  <c r="C34" i="1"/>
  <c r="C29" i="1"/>
  <c r="C35" i="1"/>
  <c r="C27" i="1"/>
  <c r="C16" i="1"/>
  <c r="C20" i="1"/>
  <c r="C36" i="1"/>
  <c r="C14" i="1"/>
  <c r="C9" i="1"/>
  <c r="C11" i="1"/>
  <c r="C8" i="1"/>
  <c r="C15" i="1"/>
  <c r="C7" i="1"/>
  <c r="C12" i="1"/>
  <c r="C13" i="1"/>
  <c r="C6" i="1"/>
  <c r="C23" i="1"/>
  <c r="B39" i="1"/>
  <c r="B37" i="1"/>
  <c r="B31" i="1"/>
  <c r="B10" i="1"/>
  <c r="B32" i="1"/>
  <c r="B33" i="1"/>
  <c r="B38" i="1"/>
  <c r="B17" i="1"/>
  <c r="B19" i="1"/>
  <c r="B22" i="1"/>
  <c r="B24" i="1"/>
  <c r="B34" i="1"/>
  <c r="B29" i="1"/>
  <c r="B35" i="1"/>
  <c r="B27" i="1"/>
  <c r="B16" i="1"/>
  <c r="B20" i="1"/>
  <c r="B36" i="1"/>
  <c r="B14" i="1"/>
  <c r="B9" i="1"/>
  <c r="B30" i="1"/>
  <c r="B18" i="1"/>
  <c r="B21" i="1"/>
  <c r="B11" i="1"/>
  <c r="B8" i="1"/>
  <c r="B15" i="1"/>
  <c r="B7" i="1"/>
  <c r="B12" i="1"/>
  <c r="B13" i="1"/>
  <c r="B6" i="1"/>
  <c r="B23" i="1"/>
  <c r="B6" i="20" l="1"/>
  <c r="B8" i="25"/>
  <c r="B9" i="25"/>
  <c r="B10" i="25"/>
  <c r="B11" i="25"/>
  <c r="B12" i="25"/>
  <c r="B13" i="25"/>
  <c r="B14" i="25"/>
  <c r="B15" i="25"/>
  <c r="B6" i="25"/>
  <c r="B8" i="24"/>
  <c r="B9" i="24"/>
  <c r="B10" i="24"/>
  <c r="B11" i="24"/>
  <c r="B12" i="24"/>
  <c r="B13" i="24"/>
  <c r="B14" i="24"/>
  <c r="B15" i="24"/>
  <c r="B6" i="24"/>
  <c r="B8" i="23"/>
  <c r="B9" i="23"/>
  <c r="B10" i="23"/>
  <c r="B11" i="23"/>
  <c r="B12" i="23"/>
  <c r="B13" i="23"/>
  <c r="B14" i="23"/>
  <c r="B6" i="23"/>
  <c r="B8" i="22"/>
  <c r="B9" i="22"/>
  <c r="B10" i="22"/>
  <c r="B11" i="22"/>
  <c r="B12" i="22"/>
  <c r="B13" i="22"/>
  <c r="B14" i="22"/>
  <c r="B15" i="22"/>
  <c r="B6" i="22"/>
  <c r="B8" i="21"/>
  <c r="B9" i="21"/>
  <c r="B10" i="21"/>
  <c r="B11" i="21"/>
  <c r="B12" i="21"/>
  <c r="B13" i="21"/>
  <c r="B14" i="21"/>
  <c r="B15" i="21"/>
  <c r="B6" i="21"/>
  <c r="B7" i="20"/>
  <c r="B8" i="20"/>
  <c r="B9" i="20"/>
  <c r="B10" i="20"/>
  <c r="B11" i="20"/>
  <c r="B12" i="20"/>
  <c r="B13" i="20"/>
  <c r="B14" i="20"/>
  <c r="B15" i="20"/>
  <c r="B16" i="20"/>
  <c r="B17" i="20"/>
  <c r="K18" i="1" l="1"/>
  <c r="L18" i="1" s="1"/>
  <c r="B3" i="1"/>
  <c r="K11" i="1" l="1"/>
  <c r="K34" i="1"/>
  <c r="K16" i="1"/>
  <c r="K31" i="1"/>
  <c r="L31" i="1" s="1"/>
  <c r="K21" i="1"/>
  <c r="K9" i="1"/>
  <c r="K8" i="1"/>
  <c r="K14" i="1"/>
  <c r="K36" i="1"/>
  <c r="K19" i="1"/>
  <c r="K35" i="1"/>
  <c r="K7" i="1"/>
  <c r="K10" i="1"/>
  <c r="K17" i="1"/>
  <c r="K23" i="1"/>
  <c r="K12" i="1"/>
  <c r="K29" i="1"/>
  <c r="K32" i="1"/>
  <c r="K30" i="1"/>
  <c r="K13" i="1"/>
  <c r="K33" i="1"/>
  <c r="K22" i="1"/>
  <c r="K27" i="1"/>
  <c r="K37" i="1"/>
  <c r="K20" i="1"/>
  <c r="K39" i="1"/>
  <c r="K15" i="1"/>
  <c r="K24" i="1"/>
  <c r="K6" i="1"/>
  <c r="K38" i="1"/>
  <c r="B26" i="25"/>
  <c r="B25" i="25"/>
  <c r="B24" i="25"/>
  <c r="B23" i="25"/>
  <c r="B22" i="25"/>
  <c r="B21" i="25"/>
  <c r="B20" i="25"/>
  <c r="B19" i="25"/>
  <c r="B18" i="25"/>
  <c r="B17" i="25"/>
  <c r="B16" i="25"/>
  <c r="B7" i="25"/>
  <c r="B7" i="24"/>
  <c r="B16" i="24"/>
  <c r="B17" i="24"/>
  <c r="B18" i="24"/>
  <c r="B19" i="24"/>
  <c r="B20" i="24"/>
  <c r="B21" i="24"/>
  <c r="B22" i="24"/>
  <c r="B23" i="24"/>
  <c r="B24" i="24"/>
  <c r="B25" i="24"/>
  <c r="B26" i="24"/>
  <c r="B7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0" i="22"/>
  <c r="B21" i="22"/>
  <c r="B22" i="22"/>
  <c r="B23" i="22"/>
  <c r="B24" i="22"/>
  <c r="B25" i="22"/>
  <c r="B26" i="22"/>
  <c r="B7" i="22"/>
  <c r="B16" i="22"/>
  <c r="B17" i="22"/>
  <c r="B18" i="22"/>
  <c r="B20" i="21"/>
  <c r="B21" i="21"/>
  <c r="B22" i="21"/>
  <c r="B23" i="21"/>
  <c r="B24" i="21"/>
  <c r="B25" i="21"/>
  <c r="B26" i="21"/>
  <c r="B7" i="21"/>
  <c r="B16" i="21"/>
  <c r="B17" i="21"/>
  <c r="B18" i="21"/>
  <c r="B20" i="20"/>
  <c r="B21" i="20"/>
  <c r="B22" i="20"/>
  <c r="B23" i="20"/>
  <c r="B24" i="20"/>
  <c r="B25" i="20"/>
  <c r="B26" i="20"/>
  <c r="B18" i="20"/>
  <c r="B19" i="22" l="1"/>
  <c r="B19" i="21"/>
  <c r="B19" i="20"/>
  <c r="B3" i="25"/>
  <c r="B3" i="24"/>
  <c r="B3" i="23"/>
  <c r="B3" i="22"/>
  <c r="B3" i="21"/>
  <c r="B3" i="20"/>
  <c r="A1" i="1"/>
  <c r="A1" i="25"/>
  <c r="A1" i="24"/>
  <c r="A1" i="23"/>
  <c r="A1" i="22"/>
  <c r="A1" i="21"/>
  <c r="A1" i="20"/>
  <c r="L30" i="1" l="1"/>
  <c r="L12" i="1"/>
  <c r="L33" i="1"/>
  <c r="L22" i="1"/>
  <c r="L34" i="1"/>
  <c r="L13" i="1"/>
  <c r="L11" i="1"/>
  <c r="L8" i="1"/>
  <c r="L14" i="1"/>
  <c r="L16" i="1"/>
  <c r="L32" i="1"/>
  <c r="L36" i="1" l="1"/>
  <c r="L6" i="1"/>
  <c r="L23" i="1"/>
  <c r="L7" i="1"/>
  <c r="L17" i="1"/>
  <c r="L15" i="1"/>
  <c r="L20" i="1"/>
  <c r="L27" i="1"/>
  <c r="L29" i="1"/>
  <c r="L37" i="1"/>
  <c r="L19" i="1"/>
  <c r="L10" i="1"/>
  <c r="L9" i="1"/>
  <c r="L35" i="1"/>
  <c r="L24" i="1"/>
  <c r="L38" i="1"/>
  <c r="L39" i="1"/>
  <c r="L21" i="1"/>
  <c r="A10" i="1" l="1"/>
  <c r="A6" i="1"/>
  <c r="A13" i="1"/>
  <c r="A12" i="1"/>
  <c r="A7" i="1"/>
  <c r="A11" i="1"/>
  <c r="A15" i="1"/>
  <c r="A8" i="1"/>
  <c r="A9" i="1"/>
  <c r="A14" i="1"/>
</calcChain>
</file>

<file path=xl/sharedStrings.xml><?xml version="1.0" encoding="utf-8"?>
<sst xmlns="http://schemas.openxmlformats.org/spreadsheetml/2006/main" count="457" uniqueCount="106">
  <si>
    <t>Date:</t>
  </si>
  <si>
    <t>Round:</t>
  </si>
  <si>
    <t>Start Number</t>
  </si>
  <si>
    <t>Name</t>
  </si>
  <si>
    <t>Points</t>
  </si>
  <si>
    <t>Signature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</si>
  <si>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</si>
  <si>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</si>
  <si>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</si>
  <si>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</si>
  <si>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</si>
  <si>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</si>
  <si>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</si>
  <si>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</si>
  <si>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</si>
  <si>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</si>
  <si>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</si>
  <si>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</si>
  <si>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</si>
  <si>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</si>
  <si>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</si>
  <si>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</si>
  <si>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</si>
  <si>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</si>
  <si>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</si>
  <si>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</si>
  <si>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</si>
  <si>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</si>
  <si>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</si>
  <si>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</si>
  <si>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          Recorder Signature</t>
  </si>
  <si>
    <t>Chief Judge Signature</t>
  </si>
  <si>
    <t>Round 1</t>
  </si>
  <si>
    <t>Round 2</t>
  </si>
  <si>
    <t>Round 3</t>
  </si>
  <si>
    <t>Round 4</t>
  </si>
  <si>
    <t>Round 5</t>
  </si>
  <si>
    <t>Total</t>
  </si>
  <si>
    <t>Start Nr.</t>
  </si>
  <si>
    <t>Order</t>
  </si>
  <si>
    <t>Nationality</t>
  </si>
  <si>
    <t>CZE</t>
  </si>
  <si>
    <t>Total after correction</t>
  </si>
  <si>
    <t>Team</t>
  </si>
  <si>
    <t>Completed rounds:</t>
  </si>
  <si>
    <t>Round 6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</si>
  <si>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</si>
  <si>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</si>
  <si>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</si>
  <si>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</si>
  <si>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</si>
  <si>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</si>
  <si>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</si>
  <si>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</si>
  <si>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</si>
  <si>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42.</t>
  </si>
  <si>
    <t>Týmy</t>
  </si>
  <si>
    <t>Jméno</t>
  </si>
  <si>
    <t>51.</t>
  </si>
  <si>
    <t>$</t>
  </si>
  <si>
    <t>Total after corrections</t>
  </si>
  <si>
    <t>Národnost</t>
  </si>
  <si>
    <t xml:space="preserve">Total after correcion </t>
  </si>
  <si>
    <t>TÝMY SE MUSÍ VYPLŇOVAT RUČNĚ, PROVÁZANÝ JE POUZE CELKOVÉ SKÓRE</t>
  </si>
  <si>
    <t>JUNIOŘI</t>
  </si>
  <si>
    <t>ŽENY</t>
  </si>
  <si>
    <t>HOBBY</t>
  </si>
  <si>
    <t>TÝMY</t>
  </si>
  <si>
    <t>Pavel Janeček</t>
  </si>
  <si>
    <t>Petr Garbier</t>
  </si>
  <si>
    <t>Paragliding klub Raná</t>
  </si>
  <si>
    <t>Kvido Hadaš</t>
  </si>
  <si>
    <t>Ondřej Holub</t>
  </si>
  <si>
    <t>Vlastimil Vachtl</t>
  </si>
  <si>
    <t>Jan Širl</t>
  </si>
  <si>
    <t>Kamil Konečný</t>
  </si>
  <si>
    <t>Vlastimil Kricnar</t>
  </si>
  <si>
    <t>ABS</t>
  </si>
  <si>
    <t>Hobby</t>
  </si>
  <si>
    <t>Ženy</t>
  </si>
  <si>
    <t>Junioři</t>
  </si>
  <si>
    <t>PG Hnízdo</t>
  </si>
  <si>
    <t>x</t>
  </si>
  <si>
    <t>Petr Sušanin</t>
  </si>
  <si>
    <t>Zuzana Beranová</t>
  </si>
  <si>
    <t>Oficial results after 6th round</t>
  </si>
  <si>
    <t>Michal Pahl</t>
  </si>
  <si>
    <t>Gregore Wozniak</t>
  </si>
  <si>
    <t>Joana Reinert</t>
  </si>
  <si>
    <t>Rafal Reinert</t>
  </si>
  <si>
    <t>Jakub Stepczynski</t>
  </si>
  <si>
    <t>Aleš Trtil</t>
  </si>
  <si>
    <t>Zdeněk Jandera</t>
  </si>
  <si>
    <t>Michal Kurečka</t>
  </si>
  <si>
    <t>Ivana Zicháčková</t>
  </si>
  <si>
    <t>Szczepan Pawluszek</t>
  </si>
  <si>
    <t>Radek Václavik</t>
  </si>
  <si>
    <t>Vít Šantrůček</t>
  </si>
  <si>
    <t>Václav Švanda</t>
  </si>
  <si>
    <t>Markéta Holubová Tomášková</t>
  </si>
  <si>
    <t>POL</t>
  </si>
  <si>
    <t>DOOBLAK.CZ</t>
  </si>
  <si>
    <t>Póknoc-Pokudnie</t>
  </si>
  <si>
    <t>Poland Hero</t>
  </si>
  <si>
    <t>Moravská Nula 2021</t>
  </si>
  <si>
    <t>18. - 19.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</si>
</sst>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8"/>
      <name val="Arial"/>
      <family val="2"/>
      <charset val="238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/>
    <xf numFmtId="0" fontId="3" fillId="0" borderId="6" xfId="0" applyFont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3" fillId="2" borderId="6" xfId="0" applyFont="1" applyFill="1" applyBorder="1"/>
    <xf numFmtId="0" fontId="4" fillId="0" borderId="8" xfId="0" applyFont="1" applyBorder="1"/>
    <xf numFmtId="0" fontId="0" fillId="0" borderId="14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0" fillId="0" borderId="15" xfId="0" applyBorder="1"/>
    <xf numFmtId="0" fontId="4" fillId="0" borderId="5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3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/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/>
    <xf numFmtId="0" fontId="0" fillId="0" borderId="0" xfId="0" applyBorder="1"/>
    <xf numFmtId="0" fontId="0" fillId="0" borderId="27" xfId="0" applyBorder="1"/>
    <xf numFmtId="0" fontId="5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24" xfId="0" applyFont="1" applyBorder="1" applyAlignment="1">
      <alignment horizontal="center"/>
    </xf>
    <xf numFmtId="0" fontId="4" fillId="0" borderId="34" xfId="0" applyFont="1" applyBorder="1"/>
    <xf numFmtId="0" fontId="0" fillId="0" borderId="34" xfId="0" applyBorder="1"/>
    <xf numFmtId="0" fontId="0" fillId="0" borderId="35" xfId="0" applyBorder="1"/>
    <xf numFmtId="0" fontId="0" fillId="0" borderId="0" xfId="0" applyFont="1" applyFill="1" applyBorder="1"/>
    <xf numFmtId="0" fontId="4" fillId="0" borderId="35" xfId="0" applyFont="1" applyBorder="1"/>
    <xf numFmtId="0" fontId="6" fillId="0" borderId="6" xfId="0" applyFont="1" applyBorder="1"/>
    <xf numFmtId="0" fontId="4" fillId="0" borderId="38" xfId="0" applyFont="1" applyBorder="1" applyAlignment="1">
      <alignment horizontal="center"/>
    </xf>
    <xf numFmtId="0" fontId="0" fillId="0" borderId="33" xfId="0" applyBorder="1"/>
    <xf numFmtId="0" fontId="0" fillId="0" borderId="37" xfId="0" applyBorder="1"/>
    <xf numFmtId="0" fontId="4" fillId="0" borderId="1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3" fillId="0" borderId="0" xfId="0" applyFont="1"/>
    <xf numFmtId="0" fontId="3" fillId="0" borderId="29" xfId="0" applyFont="1" applyBorder="1"/>
    <xf numFmtId="0" fontId="6" fillId="0" borderId="0" xfId="0" applyFo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/>
    <xf numFmtId="0" fontId="3" fillId="0" borderId="0" xfId="0" applyFont="1" applyBorder="1"/>
    <xf numFmtId="0" fontId="3" fillId="0" borderId="12" xfId="0" applyFont="1" applyBorder="1"/>
    <xf numFmtId="0" fontId="3" fillId="2" borderId="12" xfId="0" applyFont="1" applyFill="1" applyBorder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0" fontId="4" fillId="0" borderId="44" xfId="0" applyFont="1" applyBorder="1"/>
    <xf numFmtId="0" fontId="4" fillId="0" borderId="36" xfId="0" applyFont="1" applyBorder="1"/>
    <xf numFmtId="0" fontId="4" fillId="0" borderId="25" xfId="0" applyFont="1" applyBorder="1"/>
    <xf numFmtId="0" fontId="4" fillId="0" borderId="39" xfId="0" applyFont="1" applyFill="1" applyBorder="1"/>
    <xf numFmtId="0" fontId="4" fillId="0" borderId="15" xfId="0" applyFont="1" applyBorder="1"/>
    <xf numFmtId="0" fontId="4" fillId="0" borderId="5" xfId="0" applyFont="1" applyBorder="1" applyAlignment="1">
      <alignment horizontal="center"/>
    </xf>
    <xf numFmtId="0" fontId="0" fillId="0" borderId="8" xfId="0" applyFill="1" applyBorder="1"/>
    <xf numFmtId="0" fontId="4" fillId="0" borderId="27" xfId="0" applyFont="1" applyBorder="1"/>
    <xf numFmtId="0" fontId="0" fillId="0" borderId="0" xfId="0" applyFill="1"/>
    <xf numFmtId="0" fontId="4" fillId="0" borderId="45" xfId="0" applyFont="1" applyBorder="1"/>
    <xf numFmtId="0" fontId="4" fillId="0" borderId="28" xfId="0" applyFont="1" applyBorder="1"/>
    <xf numFmtId="0" fontId="10" fillId="0" borderId="0" xfId="0" applyFont="1" applyBorder="1"/>
    <xf numFmtId="0" fontId="10" fillId="0" borderId="27" xfId="0" applyFont="1" applyBorder="1"/>
    <xf numFmtId="0" fontId="10" fillId="0" borderId="25" xfId="0" applyFont="1" applyBorder="1"/>
    <xf numFmtId="0" fontId="3" fillId="3" borderId="4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zoomScale="85" zoomScaleNormal="85" workbookViewId="0">
      <selection activeCell="B4" sqref="B4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</cols>
  <sheetData>
    <row r="1" spans="1:12" ht="23.25" x14ac:dyDescent="0.35">
      <c r="A1" s="96" t="s">
        <v>104</v>
      </c>
      <c r="B1" s="96"/>
      <c r="C1" s="96"/>
      <c r="D1" s="96"/>
    </row>
    <row r="2" spans="1:12" ht="5.25" customHeight="1" x14ac:dyDescent="0.2"/>
    <row r="3" spans="1:12" x14ac:dyDescent="0.2">
      <c r="A3" t="s">
        <v>0</v>
      </c>
      <c r="B3" s="75" t="s">
        <v>105</v>
      </c>
      <c r="D3" s="11"/>
    </row>
    <row r="4" spans="1:12" ht="3.75" customHeight="1" thickBot="1" x14ac:dyDescent="0.25"/>
    <row r="5" spans="1:12" ht="13.5" thickBot="1" x14ac:dyDescent="0.25">
      <c r="A5" s="1" t="s">
        <v>2</v>
      </c>
      <c r="B5" s="2" t="s">
        <v>3</v>
      </c>
      <c r="C5" s="24" t="s">
        <v>40</v>
      </c>
      <c r="D5" s="25" t="s">
        <v>43</v>
      </c>
      <c r="E5" s="33" t="s">
        <v>79</v>
      </c>
      <c r="F5" s="76" t="s">
        <v>80</v>
      </c>
      <c r="G5" s="76"/>
      <c r="H5" s="76" t="s">
        <v>78</v>
      </c>
      <c r="I5" s="76"/>
    </row>
    <row r="6" spans="1:12" ht="16.899999999999999" customHeight="1" thickTop="1" x14ac:dyDescent="0.2">
      <c r="A6" s="23">
        <v>1</v>
      </c>
      <c r="B6" s="76" t="s">
        <v>74</v>
      </c>
      <c r="C6" s="22" t="s">
        <v>41</v>
      </c>
      <c r="D6" s="29" t="s">
        <v>70</v>
      </c>
      <c r="E6" s="31"/>
    </row>
    <row r="7" spans="1:12" ht="16.899999999999999" customHeight="1" x14ac:dyDescent="0.2">
      <c r="A7" s="6">
        <v>2</v>
      </c>
      <c r="B7" s="22" t="s">
        <v>86</v>
      </c>
      <c r="C7" s="22" t="s">
        <v>100</v>
      </c>
      <c r="D7" s="29" t="s">
        <v>103</v>
      </c>
      <c r="E7" s="33"/>
      <c r="F7" s="33"/>
      <c r="H7" t="s">
        <v>82</v>
      </c>
    </row>
    <row r="8" spans="1:12" ht="16.899999999999999" customHeight="1" x14ac:dyDescent="0.2">
      <c r="A8" s="6">
        <v>3</v>
      </c>
      <c r="B8" s="22" t="s">
        <v>87</v>
      </c>
      <c r="C8" s="22" t="s">
        <v>100</v>
      </c>
      <c r="D8" s="29" t="s">
        <v>103</v>
      </c>
      <c r="E8" s="33"/>
      <c r="F8" s="31"/>
      <c r="H8" t="s">
        <v>82</v>
      </c>
    </row>
    <row r="9" spans="1:12" ht="16.899999999999999" customHeight="1" x14ac:dyDescent="0.2">
      <c r="A9" s="6">
        <v>4</v>
      </c>
      <c r="B9" s="22" t="s">
        <v>88</v>
      </c>
      <c r="C9" s="22" t="s">
        <v>100</v>
      </c>
      <c r="D9" s="28" t="s">
        <v>102</v>
      </c>
      <c r="E9" s="33" t="s">
        <v>82</v>
      </c>
      <c r="F9" s="33"/>
      <c r="G9" s="88"/>
      <c r="H9" s="109" t="s">
        <v>82</v>
      </c>
      <c r="L9" s="31"/>
    </row>
    <row r="10" spans="1:12" ht="16.899999999999999" customHeight="1" x14ac:dyDescent="0.2">
      <c r="A10" s="6">
        <v>5</v>
      </c>
      <c r="B10" s="22" t="s">
        <v>89</v>
      </c>
      <c r="C10" s="22" t="s">
        <v>100</v>
      </c>
      <c r="D10" s="28" t="s">
        <v>102</v>
      </c>
      <c r="E10" s="33"/>
      <c r="H10" s="109" t="s">
        <v>82</v>
      </c>
    </row>
    <row r="11" spans="1:12" ht="16.899999999999999" customHeight="1" x14ac:dyDescent="0.2">
      <c r="A11" s="6">
        <v>6</v>
      </c>
      <c r="B11" s="22" t="s">
        <v>90</v>
      </c>
      <c r="C11" s="22" t="s">
        <v>100</v>
      </c>
      <c r="D11" s="29" t="s">
        <v>103</v>
      </c>
      <c r="E11" s="33"/>
      <c r="H11" s="109" t="s">
        <v>82</v>
      </c>
    </row>
    <row r="12" spans="1:12" ht="16.899999999999999" customHeight="1" x14ac:dyDescent="0.2">
      <c r="A12" s="6">
        <v>7</v>
      </c>
      <c r="B12" s="22" t="s">
        <v>91</v>
      </c>
      <c r="C12" s="22" t="s">
        <v>41</v>
      </c>
      <c r="D12" s="28" t="s">
        <v>101</v>
      </c>
      <c r="E12" s="33"/>
      <c r="H12" s="109" t="s">
        <v>82</v>
      </c>
    </row>
    <row r="13" spans="1:12" ht="16.899999999999999" customHeight="1" x14ac:dyDescent="0.2">
      <c r="A13" s="6">
        <v>8</v>
      </c>
      <c r="B13" s="76" t="s">
        <v>92</v>
      </c>
      <c r="C13" s="22" t="s">
        <v>41</v>
      </c>
      <c r="D13" s="28" t="s">
        <v>81</v>
      </c>
      <c r="E13" s="33"/>
      <c r="H13" s="109" t="s">
        <v>82</v>
      </c>
    </row>
    <row r="14" spans="1:12" ht="16.899999999999999" customHeight="1" x14ac:dyDescent="0.2">
      <c r="A14" s="6">
        <v>9</v>
      </c>
      <c r="B14" s="22" t="s">
        <v>73</v>
      </c>
      <c r="C14" s="22" t="s">
        <v>41</v>
      </c>
      <c r="D14" s="28" t="s">
        <v>101</v>
      </c>
      <c r="E14" s="33"/>
      <c r="F14" s="33"/>
      <c r="G14" s="33"/>
    </row>
    <row r="15" spans="1:12" ht="16.899999999999999" customHeight="1" x14ac:dyDescent="0.2">
      <c r="A15" s="6">
        <v>10</v>
      </c>
      <c r="B15" s="22" t="s">
        <v>69</v>
      </c>
      <c r="C15" s="22" t="s">
        <v>41</v>
      </c>
      <c r="D15" s="29" t="s">
        <v>70</v>
      </c>
      <c r="E15" s="33"/>
      <c r="F15" s="33"/>
      <c r="H15" t="s">
        <v>82</v>
      </c>
    </row>
    <row r="16" spans="1:12" ht="16.899999999999999" customHeight="1" x14ac:dyDescent="0.2">
      <c r="A16" s="6">
        <v>11</v>
      </c>
      <c r="B16" s="22" t="s">
        <v>68</v>
      </c>
      <c r="C16" s="22" t="s">
        <v>41</v>
      </c>
      <c r="D16" s="29" t="s">
        <v>70</v>
      </c>
      <c r="E16" s="33"/>
      <c r="F16" s="33"/>
      <c r="G16" s="33"/>
      <c r="H16" t="s">
        <v>82</v>
      </c>
    </row>
    <row r="17" spans="1:8" ht="16.899999999999999" customHeight="1" x14ac:dyDescent="0.2">
      <c r="A17" s="6">
        <v>12</v>
      </c>
      <c r="B17" s="22" t="s">
        <v>71</v>
      </c>
      <c r="C17" s="22" t="s">
        <v>41</v>
      </c>
      <c r="D17" s="28" t="s">
        <v>81</v>
      </c>
      <c r="E17" s="33"/>
      <c r="F17" s="33" t="s">
        <v>82</v>
      </c>
      <c r="H17" t="s">
        <v>82</v>
      </c>
    </row>
    <row r="18" spans="1:8" ht="16.899999999999999" customHeight="1" x14ac:dyDescent="0.2">
      <c r="A18" s="6">
        <v>13</v>
      </c>
      <c r="B18" s="22" t="s">
        <v>93</v>
      </c>
      <c r="C18" s="22" t="s">
        <v>41</v>
      </c>
      <c r="D18" s="28"/>
      <c r="E18" s="33"/>
      <c r="H18" t="s">
        <v>82</v>
      </c>
    </row>
    <row r="19" spans="1:8" ht="16.899999999999999" customHeight="1" x14ac:dyDescent="0.2">
      <c r="A19" s="6">
        <v>14</v>
      </c>
      <c r="B19" s="22" t="s">
        <v>83</v>
      </c>
      <c r="C19" s="22" t="s">
        <v>41</v>
      </c>
      <c r="D19" s="29" t="s">
        <v>70</v>
      </c>
      <c r="E19" s="33"/>
      <c r="H19" t="s">
        <v>82</v>
      </c>
    </row>
    <row r="20" spans="1:8" ht="16.899999999999999" customHeight="1" x14ac:dyDescent="0.2">
      <c r="A20" s="6">
        <v>15</v>
      </c>
      <c r="B20" s="22" t="s">
        <v>94</v>
      </c>
      <c r="C20" s="22" t="s">
        <v>41</v>
      </c>
      <c r="D20" s="28">
        <v>1234</v>
      </c>
      <c r="E20" s="33" t="s">
        <v>82</v>
      </c>
      <c r="H20" t="s">
        <v>82</v>
      </c>
    </row>
    <row r="21" spans="1:8" ht="16.899999999999999" customHeight="1" x14ac:dyDescent="0.2">
      <c r="A21" s="6">
        <v>16</v>
      </c>
      <c r="B21" s="22" t="s">
        <v>95</v>
      </c>
      <c r="C21" s="22" t="s">
        <v>100</v>
      </c>
      <c r="D21" s="28" t="s">
        <v>102</v>
      </c>
      <c r="E21" s="33"/>
      <c r="H21" t="s">
        <v>82</v>
      </c>
    </row>
    <row r="22" spans="1:8" ht="16.899999999999999" customHeight="1" x14ac:dyDescent="0.2">
      <c r="A22" s="6">
        <v>17</v>
      </c>
      <c r="B22" s="22" t="s">
        <v>96</v>
      </c>
      <c r="C22" s="22" t="s">
        <v>41</v>
      </c>
      <c r="D22" s="28" t="s">
        <v>101</v>
      </c>
      <c r="E22" s="33"/>
    </row>
    <row r="23" spans="1:8" ht="16.899999999999999" customHeight="1" x14ac:dyDescent="0.2">
      <c r="A23" s="6">
        <v>18</v>
      </c>
      <c r="B23" s="22" t="s">
        <v>76</v>
      </c>
      <c r="C23" s="22" t="s">
        <v>41</v>
      </c>
      <c r="D23" s="28" t="s">
        <v>81</v>
      </c>
      <c r="E23" s="33"/>
      <c r="F23" s="33"/>
      <c r="G23" s="33"/>
    </row>
    <row r="24" spans="1:8" ht="16.899999999999999" customHeight="1" x14ac:dyDescent="0.2">
      <c r="A24" s="6">
        <v>19</v>
      </c>
      <c r="B24" s="22" t="s">
        <v>84</v>
      </c>
      <c r="C24" s="22" t="s">
        <v>41</v>
      </c>
      <c r="D24" s="28">
        <v>1234</v>
      </c>
      <c r="E24" s="33" t="s">
        <v>82</v>
      </c>
      <c r="H24" t="s">
        <v>82</v>
      </c>
    </row>
    <row r="25" spans="1:8" ht="16.899999999999999" customHeight="1" x14ac:dyDescent="0.2">
      <c r="A25" s="6">
        <v>20</v>
      </c>
      <c r="B25" s="22" t="s">
        <v>97</v>
      </c>
      <c r="C25" s="22" t="s">
        <v>41</v>
      </c>
      <c r="D25" s="28"/>
      <c r="E25" s="33"/>
      <c r="F25" t="s">
        <v>82</v>
      </c>
      <c r="H25" t="s">
        <v>82</v>
      </c>
    </row>
    <row r="26" spans="1:8" ht="16.899999999999999" customHeight="1" x14ac:dyDescent="0.2">
      <c r="A26" s="6">
        <v>21</v>
      </c>
      <c r="B26" s="22" t="s">
        <v>72</v>
      </c>
      <c r="C26" s="22" t="s">
        <v>41</v>
      </c>
      <c r="D26" s="28">
        <v>1234</v>
      </c>
      <c r="E26" s="33"/>
      <c r="H26" t="s">
        <v>82</v>
      </c>
    </row>
    <row r="27" spans="1:8" ht="16.899999999999999" customHeight="1" x14ac:dyDescent="0.2">
      <c r="A27" s="6">
        <v>22</v>
      </c>
      <c r="B27" s="83" t="s">
        <v>98</v>
      </c>
      <c r="C27" s="22" t="s">
        <v>41</v>
      </c>
      <c r="D27" s="28" t="s">
        <v>101</v>
      </c>
      <c r="E27" s="33"/>
      <c r="H27" t="s">
        <v>82</v>
      </c>
    </row>
    <row r="28" spans="1:8" ht="16.899999999999999" customHeight="1" x14ac:dyDescent="0.2">
      <c r="A28" s="6">
        <v>23</v>
      </c>
      <c r="B28" s="22" t="s">
        <v>99</v>
      </c>
      <c r="C28" s="22" t="s">
        <v>41</v>
      </c>
      <c r="D28" s="28">
        <v>1234</v>
      </c>
      <c r="E28" s="33"/>
      <c r="F28" s="33"/>
      <c r="G28" s="33"/>
    </row>
    <row r="29" spans="1:8" ht="16.899999999999999" customHeight="1" x14ac:dyDescent="0.2">
      <c r="A29" s="6">
        <v>24</v>
      </c>
      <c r="B29" s="22" t="s">
        <v>75</v>
      </c>
      <c r="C29" s="22" t="s">
        <v>41</v>
      </c>
      <c r="D29" s="28" t="s">
        <v>81</v>
      </c>
      <c r="E29" s="33" t="s">
        <v>82</v>
      </c>
    </row>
    <row r="30" spans="1:8" x14ac:dyDescent="0.2">
      <c r="A30" s="11" t="s">
        <v>30</v>
      </c>
      <c r="C30" s="12" t="s">
        <v>31</v>
      </c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scale="76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C10" sqref="C10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  <col min="7" max="7" width="20.28515625" customWidth="1"/>
    <col min="8" max="8" width="23" customWidth="1"/>
  </cols>
  <sheetData>
    <row r="1" spans="1:4" ht="23.25" x14ac:dyDescent="0.35">
      <c r="A1" s="97" t="str">
        <f>'Startovní listina'!A1:D1</f>
        <v>Moravská Nula 2021</v>
      </c>
      <c r="B1" s="97"/>
      <c r="C1" s="97"/>
      <c r="D1" s="97"/>
    </row>
    <row r="2" spans="1:4" ht="5.25" customHeight="1" x14ac:dyDescent="0.2">
      <c r="A2" s="31"/>
      <c r="B2" s="31"/>
      <c r="C2" s="31"/>
      <c r="D2" s="31"/>
    </row>
    <row r="3" spans="1:4" x14ac:dyDescent="0.2">
      <c r="A3" s="31" t="s">
        <v>0</v>
      </c>
      <c r="B3" s="75" t="str">
        <f>'Startovní listina'!B3</f>
        <v>18. - 19. 9</v>
      </c>
      <c r="C3" s="31" t="s">
        <v>1</v>
      </c>
      <c r="D3" s="77">
        <v>1</v>
      </c>
    </row>
    <row r="4" spans="1:4" ht="3.75" customHeight="1" thickBot="1" x14ac:dyDescent="0.25"/>
    <row r="5" spans="1:4" ht="13.5" thickBot="1" x14ac:dyDescent="0.25">
      <c r="A5" s="1" t="s">
        <v>2</v>
      </c>
      <c r="B5" s="2" t="s">
        <v>3</v>
      </c>
      <c r="C5" s="2" t="s">
        <v>4</v>
      </c>
      <c r="D5" s="3" t="s">
        <v>5</v>
      </c>
    </row>
    <row r="6" spans="1:4" ht="16.899999999999999" customHeight="1" thickTop="1" x14ac:dyDescent="0.2">
      <c r="A6" s="23" t="s">
        <v>6</v>
      </c>
      <c r="B6" s="27" t="str">
        <f>'Startovní listina'!B6</f>
        <v>Jan Širl</v>
      </c>
      <c r="C6" s="84">
        <v>50</v>
      </c>
      <c r="D6" s="57"/>
    </row>
    <row r="7" spans="1:4" ht="16.899999999999999" customHeight="1" x14ac:dyDescent="0.2">
      <c r="A7" s="6" t="s">
        <v>7</v>
      </c>
      <c r="B7" s="27" t="str">
        <f>'Startovní listina'!B7</f>
        <v>Michal Pahl</v>
      </c>
      <c r="C7" s="7">
        <v>500</v>
      </c>
      <c r="D7" s="8"/>
    </row>
    <row r="8" spans="1:4" ht="16.899999999999999" customHeight="1" x14ac:dyDescent="0.2">
      <c r="A8" s="6" t="s">
        <v>8</v>
      </c>
      <c r="B8" s="27" t="str">
        <f>'Startovní listina'!B8</f>
        <v>Gregore Wozniak</v>
      </c>
      <c r="C8" s="7">
        <v>500</v>
      </c>
      <c r="D8" s="8"/>
    </row>
    <row r="9" spans="1:4" ht="16.899999999999999" customHeight="1" x14ac:dyDescent="0.2">
      <c r="A9" s="6" t="s">
        <v>9</v>
      </c>
      <c r="B9" s="27" t="str">
        <f>'Startovní listina'!B9</f>
        <v>Joana Reinert</v>
      </c>
      <c r="C9" s="7">
        <v>232</v>
      </c>
      <c r="D9" s="8"/>
    </row>
    <row r="10" spans="1:4" ht="16.899999999999999" customHeight="1" x14ac:dyDescent="0.2">
      <c r="A10" s="6" t="s">
        <v>10</v>
      </c>
      <c r="B10" s="27" t="str">
        <f>'Startovní listina'!B10</f>
        <v>Rafal Reinert</v>
      </c>
      <c r="C10" s="7">
        <v>500</v>
      </c>
      <c r="D10" s="8"/>
    </row>
    <row r="11" spans="1:4" ht="16.899999999999999" customHeight="1" x14ac:dyDescent="0.2">
      <c r="A11" s="6" t="s">
        <v>11</v>
      </c>
      <c r="B11" s="27" t="str">
        <f>'Startovní listina'!B11</f>
        <v>Jakub Stepczynski</v>
      </c>
      <c r="C11" s="7">
        <v>500</v>
      </c>
      <c r="D11" s="8"/>
    </row>
    <row r="12" spans="1:4" ht="16.899999999999999" customHeight="1" x14ac:dyDescent="0.2">
      <c r="A12" s="6" t="s">
        <v>12</v>
      </c>
      <c r="B12" s="27" t="str">
        <f>'Startovní listina'!B12</f>
        <v>Aleš Trtil</v>
      </c>
      <c r="C12" s="7">
        <v>500</v>
      </c>
      <c r="D12" s="8"/>
    </row>
    <row r="13" spans="1:4" ht="16.899999999999999" customHeight="1" x14ac:dyDescent="0.2">
      <c r="A13" s="6" t="s">
        <v>13</v>
      </c>
      <c r="B13" s="27" t="str">
        <f>'Startovní listina'!B13</f>
        <v>Zdeněk Jandera</v>
      </c>
      <c r="C13" s="7">
        <v>500</v>
      </c>
      <c r="D13" s="8"/>
    </row>
    <row r="14" spans="1:4" ht="16.899999999999999" customHeight="1" x14ac:dyDescent="0.2">
      <c r="A14" s="6" t="s">
        <v>14</v>
      </c>
      <c r="B14" s="27" t="str">
        <f>'Startovní listina'!B14</f>
        <v>Vlastimil Vachtl</v>
      </c>
      <c r="C14" s="7">
        <v>2</v>
      </c>
      <c r="D14" s="8"/>
    </row>
    <row r="15" spans="1:4" ht="16.899999999999999" customHeight="1" x14ac:dyDescent="0.2">
      <c r="A15" s="6" t="s">
        <v>15</v>
      </c>
      <c r="B15" s="27" t="str">
        <f>'Startovní listina'!B15</f>
        <v>Petr Garbier</v>
      </c>
      <c r="C15" s="7">
        <v>4</v>
      </c>
      <c r="D15" s="8"/>
    </row>
    <row r="16" spans="1:4" ht="16.899999999999999" customHeight="1" x14ac:dyDescent="0.2">
      <c r="A16" s="6" t="s">
        <v>16</v>
      </c>
      <c r="B16" s="27" t="str">
        <f>'Startovní listina'!B16</f>
        <v>Pavel Janeček</v>
      </c>
      <c r="C16" s="7">
        <v>8</v>
      </c>
      <c r="D16" s="8"/>
    </row>
    <row r="17" spans="1:4" ht="16.899999999999999" customHeight="1" x14ac:dyDescent="0.2">
      <c r="A17" s="6" t="s">
        <v>17</v>
      </c>
      <c r="B17" s="27" t="str">
        <f>'Startovní listina'!B17</f>
        <v>Kvido Hadaš</v>
      </c>
      <c r="C17" s="7">
        <v>6</v>
      </c>
      <c r="D17" s="8"/>
    </row>
    <row r="18" spans="1:4" ht="16.899999999999999" customHeight="1" x14ac:dyDescent="0.2">
      <c r="A18" s="6" t="s">
        <v>18</v>
      </c>
      <c r="B18" s="27" t="str">
        <f>'Startovní listina'!B18</f>
        <v>Michal Kurečka</v>
      </c>
      <c r="C18" s="7">
        <v>500</v>
      </c>
      <c r="D18" s="8"/>
    </row>
    <row r="19" spans="1:4" ht="16.899999999999999" customHeight="1" x14ac:dyDescent="0.2">
      <c r="A19" s="6" t="s">
        <v>19</v>
      </c>
      <c r="B19" s="27" t="str">
        <f>'Startovní listina'!B19</f>
        <v>Petr Sušanin</v>
      </c>
      <c r="C19" s="7">
        <v>134</v>
      </c>
      <c r="D19" s="8"/>
    </row>
    <row r="20" spans="1:4" ht="16.899999999999999" customHeight="1" x14ac:dyDescent="0.2">
      <c r="A20" s="6" t="s">
        <v>20</v>
      </c>
      <c r="B20" s="27" t="str">
        <f>'Startovní listina'!B20</f>
        <v>Ivana Zicháčková</v>
      </c>
      <c r="C20" s="7">
        <v>500</v>
      </c>
      <c r="D20" s="8"/>
    </row>
    <row r="21" spans="1:4" ht="16.899999999999999" customHeight="1" x14ac:dyDescent="0.2">
      <c r="A21" s="6" t="s">
        <v>21</v>
      </c>
      <c r="B21" s="27" t="str">
        <f>'Startovní listina'!B21</f>
        <v>Szczepan Pawluszek</v>
      </c>
      <c r="C21" s="7">
        <v>500</v>
      </c>
      <c r="D21" s="8"/>
    </row>
    <row r="22" spans="1:4" ht="16.899999999999999" customHeight="1" x14ac:dyDescent="0.2">
      <c r="A22" s="6" t="s">
        <v>22</v>
      </c>
      <c r="B22" s="27" t="str">
        <f>'Startovní listina'!B22</f>
        <v>Radek Václavik</v>
      </c>
      <c r="C22" s="7">
        <v>2</v>
      </c>
      <c r="D22" s="8"/>
    </row>
    <row r="23" spans="1:4" ht="16.899999999999999" customHeight="1" x14ac:dyDescent="0.2">
      <c r="A23" s="6" t="s">
        <v>23</v>
      </c>
      <c r="B23" s="27" t="str">
        <f>'Startovní listina'!B23</f>
        <v>Vlastimil Kricnar</v>
      </c>
      <c r="C23" s="7">
        <v>186</v>
      </c>
      <c r="D23" s="8"/>
    </row>
    <row r="24" spans="1:4" ht="16.899999999999999" customHeight="1" x14ac:dyDescent="0.2">
      <c r="A24" s="6" t="s">
        <v>24</v>
      </c>
      <c r="B24" s="27" t="str">
        <f>'Startovní listina'!B24</f>
        <v>Zuzana Beranová</v>
      </c>
      <c r="C24" s="7">
        <v>407</v>
      </c>
      <c r="D24" s="8"/>
    </row>
    <row r="25" spans="1:4" ht="16.899999999999999" customHeight="1" x14ac:dyDescent="0.2">
      <c r="A25" s="6" t="s">
        <v>25</v>
      </c>
      <c r="B25" s="27" t="str">
        <f>'Startovní listina'!B25</f>
        <v>Vít Šantrůček</v>
      </c>
      <c r="C25" s="7">
        <v>140</v>
      </c>
      <c r="D25" s="8"/>
    </row>
    <row r="26" spans="1:4" ht="16.899999999999999" customHeight="1" x14ac:dyDescent="0.2">
      <c r="A26" s="6" t="s">
        <v>26</v>
      </c>
      <c r="B26" s="27" t="str">
        <f>'Startovní listina'!B26</f>
        <v>Ondřej Holub</v>
      </c>
      <c r="C26" s="7">
        <v>74</v>
      </c>
      <c r="D26" s="8"/>
    </row>
    <row r="27" spans="1:4" ht="16.899999999999999" customHeight="1" x14ac:dyDescent="0.2">
      <c r="A27" s="6" t="s">
        <v>27</v>
      </c>
      <c r="B27" s="27" t="str">
        <f>'Startovní listina'!B27</f>
        <v>Václav Švanda</v>
      </c>
      <c r="C27" s="7">
        <v>461</v>
      </c>
      <c r="D27" s="8"/>
    </row>
    <row r="28" spans="1:4" ht="16.899999999999999" customHeight="1" x14ac:dyDescent="0.2">
      <c r="A28" s="6" t="s">
        <v>28</v>
      </c>
      <c r="B28" s="27" t="str">
        <f>'Startovní listina'!B28</f>
        <v>Markéta Holubová Tomášková</v>
      </c>
      <c r="C28" s="7">
        <v>2</v>
      </c>
      <c r="D28" s="8"/>
    </row>
    <row r="29" spans="1:4" ht="16.899999999999999" customHeight="1" x14ac:dyDescent="0.2">
      <c r="A29" s="6" t="s">
        <v>29</v>
      </c>
      <c r="B29" s="27" t="str">
        <f>'Startovní listina'!B29</f>
        <v>Kamil Konečný</v>
      </c>
      <c r="C29" s="7">
        <v>4</v>
      </c>
      <c r="D29" s="8"/>
    </row>
    <row r="30" spans="1:4" ht="16.5" hidden="1" customHeight="1" x14ac:dyDescent="0.2">
      <c r="A30" s="40" t="s">
        <v>46</v>
      </c>
      <c r="B30" s="27" t="e">
        <f>'Startovní listina'!#REF!</f>
        <v>#REF!</v>
      </c>
      <c r="C30" s="38"/>
      <c r="D30" s="39"/>
    </row>
    <row r="31" spans="1:4" ht="16.5" hidden="1" customHeight="1" x14ac:dyDescent="0.2">
      <c r="A31" s="41" t="s">
        <v>55</v>
      </c>
      <c r="B31" s="27" t="e">
        <f>'Startovní listina'!#REF!</f>
        <v>#REF!</v>
      </c>
      <c r="C31" s="4"/>
      <c r="D31" s="5"/>
    </row>
    <row r="32" spans="1:4" ht="16.5" hidden="1" customHeight="1" x14ac:dyDescent="0.2">
      <c r="A32" s="40" t="s">
        <v>47</v>
      </c>
      <c r="B32" s="27" t="e">
        <f>'Startovní listina'!#REF!</f>
        <v>#REF!</v>
      </c>
      <c r="C32" s="7"/>
      <c r="D32" s="8"/>
    </row>
    <row r="33" spans="1:4" ht="16.5" hidden="1" customHeight="1" x14ac:dyDescent="0.2">
      <c r="A33" s="40" t="s">
        <v>48</v>
      </c>
      <c r="B33" s="27" t="e">
        <f>'Startovní listina'!#REF!</f>
        <v>#REF!</v>
      </c>
      <c r="C33" s="7"/>
      <c r="D33" s="8"/>
    </row>
    <row r="34" spans="1:4" ht="16.5" hidden="1" customHeight="1" x14ac:dyDescent="0.2">
      <c r="A34" s="40" t="s">
        <v>49</v>
      </c>
      <c r="B34" s="27" t="e">
        <f>'Startovní listina'!#REF!</f>
        <v>#REF!</v>
      </c>
      <c r="C34" s="7"/>
      <c r="D34" s="8"/>
    </row>
    <row r="35" spans="1:4" ht="16.5" hidden="1" customHeight="1" x14ac:dyDescent="0.2">
      <c r="A35" s="40" t="s">
        <v>50</v>
      </c>
      <c r="B35" s="27" t="e">
        <f>'Startovní listina'!#REF!</f>
        <v>#REF!</v>
      </c>
      <c r="C35" s="7"/>
      <c r="D35" s="8"/>
    </row>
    <row r="36" spans="1:4" ht="16.5" hidden="1" customHeight="1" x14ac:dyDescent="0.2">
      <c r="A36" s="40" t="s">
        <v>51</v>
      </c>
      <c r="B36" s="27" t="e">
        <f>'Startovní listina'!#REF!</f>
        <v>#REF!</v>
      </c>
      <c r="C36" s="7"/>
      <c r="D36" s="8"/>
    </row>
    <row r="37" spans="1:4" ht="16.5" hidden="1" customHeight="1" x14ac:dyDescent="0.2">
      <c r="A37" s="40" t="s">
        <v>52</v>
      </c>
      <c r="B37" s="27" t="e">
        <f>'Startovní listina'!#REF!</f>
        <v>#REF!</v>
      </c>
      <c r="C37" s="7"/>
      <c r="D37" s="8"/>
    </row>
    <row r="38" spans="1:4" ht="16.5" hidden="1" customHeight="1" x14ac:dyDescent="0.2">
      <c r="A38" s="40" t="s">
        <v>53</v>
      </c>
      <c r="B38" s="27" t="e">
        <f>'Startovní listina'!#REF!</f>
        <v>#REF!</v>
      </c>
      <c r="C38" s="7"/>
      <c r="D38" s="8"/>
    </row>
    <row r="39" spans="1:4" ht="16.5" hidden="1" customHeight="1" x14ac:dyDescent="0.2">
      <c r="A39" s="58" t="s">
        <v>54</v>
      </c>
      <c r="B39" s="27" t="e">
        <f>'Startovní listina'!#REF!</f>
        <v>#REF!</v>
      </c>
      <c r="C39" s="59"/>
      <c r="D39" s="60"/>
    </row>
    <row r="40" spans="1:4" ht="13.5" hidden="1" thickBot="1" x14ac:dyDescent="0.25">
      <c r="A40" s="61" t="s">
        <v>58</v>
      </c>
      <c r="B40" s="27">
        <f>'Startovní listina'!B30</f>
        <v>0</v>
      </c>
      <c r="C40" s="9"/>
      <c r="D40" s="10"/>
    </row>
    <row r="41" spans="1:4" x14ac:dyDescent="0.2">
      <c r="A41" s="11" t="s">
        <v>30</v>
      </c>
      <c r="C41" s="37" t="s">
        <v>31</v>
      </c>
    </row>
    <row r="46" spans="1:4" x14ac:dyDescent="0.2">
      <c r="A46" s="11"/>
      <c r="C46" s="37"/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workbookViewId="0">
      <selection activeCell="C15" sqref="C15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</cols>
  <sheetData>
    <row r="1" spans="1:4" ht="23.25" x14ac:dyDescent="0.35">
      <c r="A1" s="97" t="str">
        <f>'Startovní listina'!A1:D1</f>
        <v>Moravská Nula 2021</v>
      </c>
      <c r="B1" s="97"/>
      <c r="C1" s="97"/>
      <c r="D1" s="97"/>
    </row>
    <row r="2" spans="1:4" ht="5.25" customHeight="1" x14ac:dyDescent="0.2">
      <c r="A2" s="31"/>
      <c r="B2" s="31"/>
      <c r="C2" s="31"/>
      <c r="D2" s="31"/>
    </row>
    <row r="3" spans="1:4" x14ac:dyDescent="0.2">
      <c r="A3" s="31" t="s">
        <v>0</v>
      </c>
      <c r="B3" s="75" t="str">
        <f>'Startovní listina'!B3</f>
        <v>18. - 19. 9</v>
      </c>
      <c r="C3" s="31" t="s">
        <v>1</v>
      </c>
      <c r="D3" s="77">
        <v>2</v>
      </c>
    </row>
    <row r="4" spans="1:4" ht="3.75" customHeight="1" thickBot="1" x14ac:dyDescent="0.25"/>
    <row r="5" spans="1:4" ht="13.5" thickBot="1" x14ac:dyDescent="0.25">
      <c r="A5" s="1" t="s">
        <v>2</v>
      </c>
      <c r="B5" s="2" t="s">
        <v>3</v>
      </c>
      <c r="C5" s="2" t="s">
        <v>4</v>
      </c>
      <c r="D5" s="3" t="s">
        <v>5</v>
      </c>
    </row>
    <row r="6" spans="1:4" ht="16.899999999999999" customHeight="1" thickTop="1" x14ac:dyDescent="0.2">
      <c r="A6" s="23" t="s">
        <v>6</v>
      </c>
      <c r="B6" s="27" t="str">
        <f>'Startovní listina'!B6</f>
        <v>Jan Širl</v>
      </c>
      <c r="C6" s="26">
        <v>82</v>
      </c>
      <c r="D6" s="5"/>
    </row>
    <row r="7" spans="1:4" ht="16.899999999999999" customHeight="1" x14ac:dyDescent="0.2">
      <c r="A7" s="6" t="s">
        <v>7</v>
      </c>
      <c r="B7" s="27" t="str">
        <f>'Startovní listina'!B7</f>
        <v>Michal Pahl</v>
      </c>
      <c r="C7" s="7">
        <v>500</v>
      </c>
      <c r="D7" s="8"/>
    </row>
    <row r="8" spans="1:4" ht="16.899999999999999" customHeight="1" x14ac:dyDescent="0.2">
      <c r="A8" s="6" t="s">
        <v>8</v>
      </c>
      <c r="B8" s="27" t="str">
        <f>'Startovní listina'!B8</f>
        <v>Gregore Wozniak</v>
      </c>
      <c r="C8" s="7">
        <v>500</v>
      </c>
      <c r="D8" s="8"/>
    </row>
    <row r="9" spans="1:4" ht="16.899999999999999" customHeight="1" x14ac:dyDescent="0.2">
      <c r="A9" s="6" t="s">
        <v>9</v>
      </c>
      <c r="B9" s="27" t="str">
        <f>'Startovní listina'!B9</f>
        <v>Joana Reinert</v>
      </c>
      <c r="C9" s="7">
        <v>500</v>
      </c>
      <c r="D9" s="8"/>
    </row>
    <row r="10" spans="1:4" ht="16.899999999999999" customHeight="1" x14ac:dyDescent="0.2">
      <c r="A10" s="6" t="s">
        <v>10</v>
      </c>
      <c r="B10" s="27" t="str">
        <f>'Startovní listina'!B10</f>
        <v>Rafal Reinert</v>
      </c>
      <c r="C10" s="7">
        <v>113</v>
      </c>
      <c r="D10" s="8"/>
    </row>
    <row r="11" spans="1:4" ht="16.899999999999999" customHeight="1" x14ac:dyDescent="0.2">
      <c r="A11" s="6" t="s">
        <v>11</v>
      </c>
      <c r="B11" s="27" t="str">
        <f>'Startovní listina'!B11</f>
        <v>Jakub Stepczynski</v>
      </c>
      <c r="C11" s="7">
        <v>500</v>
      </c>
      <c r="D11" s="8"/>
    </row>
    <row r="12" spans="1:4" ht="16.899999999999999" customHeight="1" x14ac:dyDescent="0.2">
      <c r="A12" s="6" t="s">
        <v>12</v>
      </c>
      <c r="B12" s="27" t="str">
        <f>'Startovní listina'!B12</f>
        <v>Aleš Trtil</v>
      </c>
      <c r="C12" s="7">
        <v>500</v>
      </c>
      <c r="D12" s="8"/>
    </row>
    <row r="13" spans="1:4" ht="16.899999999999999" customHeight="1" x14ac:dyDescent="0.2">
      <c r="A13" s="6" t="s">
        <v>13</v>
      </c>
      <c r="B13" s="27" t="str">
        <f>'Startovní listina'!B13</f>
        <v>Zdeněk Jandera</v>
      </c>
      <c r="C13" s="7">
        <v>465</v>
      </c>
      <c r="D13" s="8"/>
    </row>
    <row r="14" spans="1:4" ht="16.899999999999999" customHeight="1" x14ac:dyDescent="0.2">
      <c r="A14" s="6" t="s">
        <v>14</v>
      </c>
      <c r="B14" s="27" t="str">
        <f>'Startovní listina'!B14</f>
        <v>Vlastimil Vachtl</v>
      </c>
      <c r="C14" s="7">
        <v>3</v>
      </c>
      <c r="D14" s="8"/>
    </row>
    <row r="15" spans="1:4" ht="16.899999999999999" customHeight="1" x14ac:dyDescent="0.2">
      <c r="A15" s="6" t="s">
        <v>15</v>
      </c>
      <c r="B15" s="27" t="str">
        <f>'Startovní listina'!B15</f>
        <v>Petr Garbier</v>
      </c>
      <c r="C15" s="7">
        <v>6</v>
      </c>
      <c r="D15" s="8"/>
    </row>
    <row r="16" spans="1:4" ht="16.899999999999999" customHeight="1" x14ac:dyDescent="0.2">
      <c r="A16" s="6" t="s">
        <v>16</v>
      </c>
      <c r="B16" s="27" t="str">
        <f>'Startovní listina'!B16</f>
        <v>Pavel Janeček</v>
      </c>
      <c r="C16" s="7">
        <v>84</v>
      </c>
      <c r="D16" s="8"/>
    </row>
    <row r="17" spans="1:4" ht="16.899999999999999" customHeight="1" x14ac:dyDescent="0.2">
      <c r="A17" s="6" t="s">
        <v>17</v>
      </c>
      <c r="B17" s="27" t="str">
        <f>'Startovní listina'!B17</f>
        <v>Kvido Hadaš</v>
      </c>
      <c r="C17" s="7">
        <v>102</v>
      </c>
      <c r="D17" s="8"/>
    </row>
    <row r="18" spans="1:4" ht="16.899999999999999" customHeight="1" x14ac:dyDescent="0.2">
      <c r="A18" s="6" t="s">
        <v>18</v>
      </c>
      <c r="B18" s="27" t="str">
        <f>'Startovní listina'!B18</f>
        <v>Michal Kurečka</v>
      </c>
      <c r="C18" s="7">
        <v>500</v>
      </c>
      <c r="D18" s="8"/>
    </row>
    <row r="19" spans="1:4" ht="16.899999999999999" customHeight="1" x14ac:dyDescent="0.2">
      <c r="A19" s="6" t="s">
        <v>19</v>
      </c>
      <c r="B19" s="27" t="str">
        <f>'Startovní listina'!B19</f>
        <v>Petr Sušanin</v>
      </c>
      <c r="C19" s="7">
        <v>16</v>
      </c>
      <c r="D19" s="8"/>
    </row>
    <row r="20" spans="1:4" ht="16.899999999999999" customHeight="1" x14ac:dyDescent="0.2">
      <c r="A20" s="6" t="s">
        <v>20</v>
      </c>
      <c r="B20" s="27" t="str">
        <f>'Startovní listina'!B20</f>
        <v>Ivana Zicháčková</v>
      </c>
      <c r="C20" s="7">
        <v>205</v>
      </c>
      <c r="D20" s="8"/>
    </row>
    <row r="21" spans="1:4" ht="16.899999999999999" customHeight="1" x14ac:dyDescent="0.2">
      <c r="A21" s="6" t="s">
        <v>21</v>
      </c>
      <c r="B21" s="27" t="str">
        <f>'Startovní listina'!B21</f>
        <v>Szczepan Pawluszek</v>
      </c>
      <c r="C21" s="7">
        <v>500</v>
      </c>
      <c r="D21" s="8"/>
    </row>
    <row r="22" spans="1:4" ht="16.899999999999999" customHeight="1" x14ac:dyDescent="0.2">
      <c r="A22" s="6" t="s">
        <v>22</v>
      </c>
      <c r="B22" s="27" t="str">
        <f>'Startovní listina'!B22</f>
        <v>Radek Václavik</v>
      </c>
      <c r="C22" s="7">
        <v>1</v>
      </c>
      <c r="D22" s="8"/>
    </row>
    <row r="23" spans="1:4" ht="16.899999999999999" customHeight="1" x14ac:dyDescent="0.2">
      <c r="A23" s="6" t="s">
        <v>23</v>
      </c>
      <c r="B23" s="27" t="str">
        <f>'Startovní listina'!B23</f>
        <v>Vlastimil Kricnar</v>
      </c>
      <c r="C23" s="7">
        <v>3</v>
      </c>
      <c r="D23" s="8"/>
    </row>
    <row r="24" spans="1:4" ht="16.899999999999999" customHeight="1" x14ac:dyDescent="0.2">
      <c r="A24" s="6" t="s">
        <v>24</v>
      </c>
      <c r="B24" s="27" t="str">
        <f>'Startovní listina'!B24</f>
        <v>Zuzana Beranová</v>
      </c>
      <c r="C24" s="7">
        <v>382</v>
      </c>
      <c r="D24" s="8"/>
    </row>
    <row r="25" spans="1:4" ht="16.899999999999999" customHeight="1" x14ac:dyDescent="0.2">
      <c r="A25" s="6" t="s">
        <v>25</v>
      </c>
      <c r="B25" s="27" t="str">
        <f>'Startovní listina'!B25</f>
        <v>Vít Šantrůček</v>
      </c>
      <c r="C25" s="7">
        <v>72</v>
      </c>
      <c r="D25" s="8"/>
    </row>
    <row r="26" spans="1:4" ht="16.899999999999999" customHeight="1" x14ac:dyDescent="0.2">
      <c r="A26" s="6" t="s">
        <v>26</v>
      </c>
      <c r="B26" s="27" t="str">
        <f>'Startovní listina'!B26</f>
        <v>Ondřej Holub</v>
      </c>
      <c r="C26" s="7">
        <v>38</v>
      </c>
      <c r="D26" s="8"/>
    </row>
    <row r="27" spans="1:4" ht="16.899999999999999" customHeight="1" x14ac:dyDescent="0.2">
      <c r="A27" s="6" t="s">
        <v>27</v>
      </c>
      <c r="B27" s="27" t="str">
        <f>'Startovní listina'!B27</f>
        <v>Václav Švanda</v>
      </c>
      <c r="C27" s="7">
        <v>16</v>
      </c>
      <c r="D27" s="8"/>
    </row>
    <row r="28" spans="1:4" ht="16.899999999999999" customHeight="1" x14ac:dyDescent="0.2">
      <c r="A28" s="6" t="s">
        <v>28</v>
      </c>
      <c r="B28" s="27" t="str">
        <f>'Startovní listina'!B28</f>
        <v>Markéta Holubová Tomášková</v>
      </c>
      <c r="C28" s="7">
        <v>1</v>
      </c>
      <c r="D28" s="8"/>
    </row>
    <row r="29" spans="1:4" ht="16.899999999999999" customHeight="1" x14ac:dyDescent="0.2">
      <c r="A29" s="6" t="s">
        <v>29</v>
      </c>
      <c r="B29" s="27" t="str">
        <f>'Startovní listina'!B29</f>
        <v>Kamil Konečný</v>
      </c>
      <c r="C29" s="7">
        <v>4</v>
      </c>
      <c r="D29" s="8"/>
    </row>
    <row r="30" spans="1:4" ht="16.5" hidden="1" customHeight="1" x14ac:dyDescent="0.2">
      <c r="A30" s="40" t="s">
        <v>46</v>
      </c>
      <c r="B30" s="27" t="e">
        <f>'Startovní listina'!#REF!</f>
        <v>#REF!</v>
      </c>
      <c r="C30" s="38"/>
      <c r="D30" s="39"/>
    </row>
    <row r="31" spans="1:4" ht="16.5" hidden="1" customHeight="1" x14ac:dyDescent="0.2">
      <c r="A31" s="41" t="s">
        <v>55</v>
      </c>
      <c r="B31" s="27" t="e">
        <f>'Startovní listina'!#REF!</f>
        <v>#REF!</v>
      </c>
      <c r="C31" s="4"/>
      <c r="D31" s="5"/>
    </row>
    <row r="32" spans="1:4" ht="16.5" hidden="1" customHeight="1" x14ac:dyDescent="0.2">
      <c r="A32" s="40" t="s">
        <v>47</v>
      </c>
      <c r="B32" s="27" t="e">
        <f>'Startovní listina'!#REF!</f>
        <v>#REF!</v>
      </c>
      <c r="C32" s="7"/>
      <c r="D32" s="8"/>
    </row>
    <row r="33" spans="1:4" ht="16.149999999999999" hidden="1" customHeight="1" x14ac:dyDescent="0.2">
      <c r="A33" s="40" t="s">
        <v>48</v>
      </c>
      <c r="B33" s="27" t="e">
        <f>'Startovní listina'!#REF!</f>
        <v>#REF!</v>
      </c>
      <c r="C33" s="7"/>
      <c r="D33" s="8"/>
    </row>
    <row r="34" spans="1:4" ht="16.5" hidden="1" customHeight="1" x14ac:dyDescent="0.2">
      <c r="A34" s="40" t="s">
        <v>49</v>
      </c>
      <c r="B34" s="27" t="e">
        <f>'Startovní listina'!#REF!</f>
        <v>#REF!</v>
      </c>
      <c r="C34" s="7"/>
      <c r="D34" s="8"/>
    </row>
    <row r="35" spans="1:4" ht="16.5" hidden="1" customHeight="1" x14ac:dyDescent="0.2">
      <c r="A35" s="40" t="s">
        <v>50</v>
      </c>
      <c r="B35" s="27" t="e">
        <f>'Startovní listina'!#REF!</f>
        <v>#REF!</v>
      </c>
      <c r="C35" s="7"/>
      <c r="D35" s="8"/>
    </row>
    <row r="36" spans="1:4" ht="16.5" hidden="1" customHeight="1" x14ac:dyDescent="0.2">
      <c r="A36" s="40" t="s">
        <v>51</v>
      </c>
      <c r="B36" s="27" t="e">
        <f>'Startovní listina'!#REF!</f>
        <v>#REF!</v>
      </c>
      <c r="C36" s="7"/>
      <c r="D36" s="8"/>
    </row>
    <row r="37" spans="1:4" ht="16.5" hidden="1" customHeight="1" x14ac:dyDescent="0.2">
      <c r="A37" s="40" t="s">
        <v>52</v>
      </c>
      <c r="B37" s="27" t="e">
        <f>'Startovní listina'!#REF!</f>
        <v>#REF!</v>
      </c>
      <c r="C37" s="7"/>
      <c r="D37" s="8"/>
    </row>
    <row r="38" spans="1:4" ht="16.5" hidden="1" customHeight="1" x14ac:dyDescent="0.2">
      <c r="A38" s="40" t="s">
        <v>53</v>
      </c>
      <c r="B38" s="27" t="e">
        <f>'Startovní listina'!#REF!</f>
        <v>#REF!</v>
      </c>
      <c r="C38" s="7"/>
      <c r="D38" s="8"/>
    </row>
    <row r="39" spans="1:4" ht="16.5" hidden="1" customHeight="1" x14ac:dyDescent="0.2">
      <c r="A39" s="58" t="s">
        <v>54</v>
      </c>
      <c r="B39" s="27" t="e">
        <f>'Startovní listina'!#REF!</f>
        <v>#REF!</v>
      </c>
      <c r="C39" s="59"/>
      <c r="D39" s="60"/>
    </row>
    <row r="40" spans="1:4" ht="13.5" hidden="1" thickBot="1" x14ac:dyDescent="0.25">
      <c r="A40" s="61" t="s">
        <v>58</v>
      </c>
      <c r="B40" s="27" t="e">
        <f>'Startovní listina'!#REF!</f>
        <v>#REF!</v>
      </c>
      <c r="C40" s="9"/>
      <c r="D40" s="10"/>
    </row>
    <row r="41" spans="1:4" x14ac:dyDescent="0.2">
      <c r="A41" s="11" t="s">
        <v>30</v>
      </c>
      <c r="C41" s="37" t="s">
        <v>31</v>
      </c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workbookViewId="0">
      <selection activeCell="C41" sqref="C41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</cols>
  <sheetData>
    <row r="1" spans="1:4" ht="23.25" x14ac:dyDescent="0.35">
      <c r="A1" s="97" t="str">
        <f>'Startovní listina'!A1:D1</f>
        <v>Moravská Nula 2021</v>
      </c>
      <c r="B1" s="97"/>
      <c r="C1" s="97"/>
      <c r="D1" s="97"/>
    </row>
    <row r="2" spans="1:4" ht="5.25" customHeight="1" x14ac:dyDescent="0.2">
      <c r="A2" s="31"/>
      <c r="B2" s="31"/>
      <c r="C2" s="31"/>
      <c r="D2" s="31"/>
    </row>
    <row r="3" spans="1:4" x14ac:dyDescent="0.2">
      <c r="A3" s="31" t="s">
        <v>0</v>
      </c>
      <c r="B3" s="75" t="str">
        <f>'Startovní listina'!B3</f>
        <v>18. - 19. 9</v>
      </c>
      <c r="C3" s="31" t="s">
        <v>1</v>
      </c>
      <c r="D3" s="77">
        <v>3</v>
      </c>
    </row>
    <row r="4" spans="1:4" ht="3.75" customHeight="1" thickBot="1" x14ac:dyDescent="0.25"/>
    <row r="5" spans="1:4" ht="13.5" thickBot="1" x14ac:dyDescent="0.25">
      <c r="A5" s="1" t="s">
        <v>2</v>
      </c>
      <c r="B5" s="2" t="s">
        <v>3</v>
      </c>
      <c r="C5" s="2" t="s">
        <v>4</v>
      </c>
      <c r="D5" s="3" t="s">
        <v>5</v>
      </c>
    </row>
    <row r="6" spans="1:4" ht="16.899999999999999" customHeight="1" thickTop="1" x14ac:dyDescent="0.2">
      <c r="A6" s="23" t="s">
        <v>6</v>
      </c>
      <c r="B6" s="27" t="str">
        <f>'Startovní listina'!B6</f>
        <v>Jan Širl</v>
      </c>
      <c r="C6" s="26">
        <v>2</v>
      </c>
      <c r="D6" s="5"/>
    </row>
    <row r="7" spans="1:4" ht="16.899999999999999" customHeight="1" x14ac:dyDescent="0.2">
      <c r="A7" s="6" t="s">
        <v>7</v>
      </c>
      <c r="B7" s="27" t="str">
        <f>'Startovní listina'!B7</f>
        <v>Michal Pahl</v>
      </c>
      <c r="C7" s="7">
        <v>500</v>
      </c>
      <c r="D7" s="8"/>
    </row>
    <row r="8" spans="1:4" ht="16.899999999999999" customHeight="1" x14ac:dyDescent="0.2">
      <c r="A8" s="6" t="s">
        <v>8</v>
      </c>
      <c r="B8" s="27" t="str">
        <f>'Startovní listina'!B8</f>
        <v>Gregore Wozniak</v>
      </c>
      <c r="C8" s="7">
        <v>500</v>
      </c>
      <c r="D8" s="8"/>
    </row>
    <row r="9" spans="1:4" ht="16.899999999999999" customHeight="1" x14ac:dyDescent="0.2">
      <c r="A9" s="6" t="s">
        <v>9</v>
      </c>
      <c r="B9" s="27" t="str">
        <f>'Startovní listina'!B9</f>
        <v>Joana Reinert</v>
      </c>
      <c r="C9" s="7">
        <v>38</v>
      </c>
      <c r="D9" s="8"/>
    </row>
    <row r="10" spans="1:4" ht="16.899999999999999" customHeight="1" x14ac:dyDescent="0.2">
      <c r="A10" s="6" t="s">
        <v>10</v>
      </c>
      <c r="B10" s="27" t="str">
        <f>'Startovní listina'!B10</f>
        <v>Rafal Reinert</v>
      </c>
      <c r="C10" s="7">
        <v>16</v>
      </c>
      <c r="D10" s="8"/>
    </row>
    <row r="11" spans="1:4" ht="16.899999999999999" customHeight="1" x14ac:dyDescent="0.2">
      <c r="A11" s="6" t="s">
        <v>11</v>
      </c>
      <c r="B11" s="27" t="str">
        <f>'Startovní listina'!B11</f>
        <v>Jakub Stepczynski</v>
      </c>
      <c r="C11" s="7">
        <v>500</v>
      </c>
      <c r="D11" s="8"/>
    </row>
    <row r="12" spans="1:4" ht="16.899999999999999" customHeight="1" x14ac:dyDescent="0.2">
      <c r="A12" s="6" t="s">
        <v>12</v>
      </c>
      <c r="B12" s="27" t="str">
        <f>'Startovní listina'!B12</f>
        <v>Aleš Trtil</v>
      </c>
      <c r="C12" s="7">
        <v>386</v>
      </c>
      <c r="D12" s="8"/>
    </row>
    <row r="13" spans="1:4" ht="16.899999999999999" customHeight="1" x14ac:dyDescent="0.2">
      <c r="A13" s="6" t="s">
        <v>13</v>
      </c>
      <c r="B13" s="27" t="str">
        <f>'Startovní listina'!B13</f>
        <v>Zdeněk Jandera</v>
      </c>
      <c r="C13" s="7">
        <v>500</v>
      </c>
      <c r="D13" s="8"/>
    </row>
    <row r="14" spans="1:4" ht="16.899999999999999" customHeight="1" x14ac:dyDescent="0.2">
      <c r="A14" s="6" t="s">
        <v>14</v>
      </c>
      <c r="B14" s="27" t="str">
        <f>'Startovní listina'!B14</f>
        <v>Vlastimil Vachtl</v>
      </c>
      <c r="C14" s="7">
        <v>3</v>
      </c>
      <c r="D14" s="8"/>
    </row>
    <row r="15" spans="1:4" ht="16.899999999999999" customHeight="1" x14ac:dyDescent="0.2">
      <c r="A15" s="6" t="s">
        <v>15</v>
      </c>
      <c r="B15" s="27" t="str">
        <f>'Startovní listina'!B15</f>
        <v>Petr Garbier</v>
      </c>
      <c r="C15" s="7">
        <v>2</v>
      </c>
      <c r="D15" s="8"/>
    </row>
    <row r="16" spans="1:4" ht="16.899999999999999" customHeight="1" x14ac:dyDescent="0.2">
      <c r="A16" s="6" t="s">
        <v>16</v>
      </c>
      <c r="B16" s="27" t="str">
        <f>'Startovní listina'!B16</f>
        <v>Pavel Janeček</v>
      </c>
      <c r="C16" s="7">
        <v>5</v>
      </c>
      <c r="D16" s="8"/>
    </row>
    <row r="17" spans="1:4" ht="16.899999999999999" customHeight="1" x14ac:dyDescent="0.2">
      <c r="A17" s="6" t="s">
        <v>17</v>
      </c>
      <c r="B17" s="27" t="str">
        <f>'Startovní listina'!B17</f>
        <v>Kvido Hadaš</v>
      </c>
      <c r="C17" s="7">
        <v>11</v>
      </c>
      <c r="D17" s="8"/>
    </row>
    <row r="18" spans="1:4" ht="16.899999999999999" customHeight="1" x14ac:dyDescent="0.2">
      <c r="A18" s="6" t="s">
        <v>18</v>
      </c>
      <c r="B18" s="27" t="str">
        <f>'Startovní listina'!B18</f>
        <v>Michal Kurečka</v>
      </c>
      <c r="C18" s="7">
        <v>500</v>
      </c>
      <c r="D18" s="8"/>
    </row>
    <row r="19" spans="1:4" ht="16.899999999999999" customHeight="1" x14ac:dyDescent="0.2">
      <c r="A19" s="6" t="s">
        <v>19</v>
      </c>
      <c r="B19" s="27" t="str">
        <f>'Startovní listina'!B19</f>
        <v>Petr Sušanin</v>
      </c>
      <c r="C19" s="7">
        <v>157</v>
      </c>
      <c r="D19" s="8"/>
    </row>
    <row r="20" spans="1:4" ht="16.899999999999999" customHeight="1" x14ac:dyDescent="0.2">
      <c r="A20" s="6" t="s">
        <v>20</v>
      </c>
      <c r="B20" s="27" t="str">
        <f>'Startovní listina'!B20</f>
        <v>Ivana Zicháčková</v>
      </c>
      <c r="C20" s="7">
        <v>500</v>
      </c>
      <c r="D20" s="8"/>
    </row>
    <row r="21" spans="1:4" ht="16.899999999999999" customHeight="1" x14ac:dyDescent="0.2">
      <c r="A21" s="6" t="s">
        <v>21</v>
      </c>
      <c r="B21" s="27" t="str">
        <f>'Startovní listina'!B21</f>
        <v>Szczepan Pawluszek</v>
      </c>
      <c r="C21" s="7">
        <v>16</v>
      </c>
      <c r="D21" s="8"/>
    </row>
    <row r="22" spans="1:4" ht="16.899999999999999" customHeight="1" x14ac:dyDescent="0.2">
      <c r="A22" s="6" t="s">
        <v>22</v>
      </c>
      <c r="B22" s="27" t="str">
        <f>'Startovní listina'!B22</f>
        <v>Radek Václavik</v>
      </c>
      <c r="C22" s="7">
        <v>6</v>
      </c>
      <c r="D22" s="8"/>
    </row>
    <row r="23" spans="1:4" ht="16.899999999999999" customHeight="1" x14ac:dyDescent="0.2">
      <c r="A23" s="6" t="s">
        <v>23</v>
      </c>
      <c r="B23" s="27" t="str">
        <f>'Startovní listina'!B23</f>
        <v>Vlastimil Kricnar</v>
      </c>
      <c r="C23" s="7">
        <v>11</v>
      </c>
      <c r="D23" s="8"/>
    </row>
    <row r="24" spans="1:4" ht="16.899999999999999" customHeight="1" x14ac:dyDescent="0.2">
      <c r="A24" s="6" t="s">
        <v>24</v>
      </c>
      <c r="B24" s="27" t="str">
        <f>'Startovní listina'!B24</f>
        <v>Zuzana Beranová</v>
      </c>
      <c r="C24" s="7">
        <v>500</v>
      </c>
      <c r="D24" s="8"/>
    </row>
    <row r="25" spans="1:4" ht="16.899999999999999" customHeight="1" x14ac:dyDescent="0.2">
      <c r="A25" s="6" t="s">
        <v>25</v>
      </c>
      <c r="B25" s="27" t="str">
        <f>'Startovní listina'!B25</f>
        <v>Vít Šantrůček</v>
      </c>
      <c r="C25" s="7">
        <v>500</v>
      </c>
      <c r="D25" s="8"/>
    </row>
    <row r="26" spans="1:4" ht="16.899999999999999" customHeight="1" x14ac:dyDescent="0.2">
      <c r="A26" s="6" t="s">
        <v>26</v>
      </c>
      <c r="B26" s="27" t="str">
        <f>'Startovní listina'!B26</f>
        <v>Ondřej Holub</v>
      </c>
      <c r="C26" s="7">
        <v>113</v>
      </c>
      <c r="D26" s="8"/>
    </row>
    <row r="27" spans="1:4" ht="16.899999999999999" customHeight="1" x14ac:dyDescent="0.2">
      <c r="A27" s="6" t="s">
        <v>27</v>
      </c>
      <c r="B27" s="27" t="str">
        <f>'Startovní listina'!B27</f>
        <v>Václav Švanda</v>
      </c>
      <c r="C27" s="7">
        <v>310</v>
      </c>
      <c r="D27" s="8"/>
    </row>
    <row r="28" spans="1:4" ht="16.899999999999999" customHeight="1" x14ac:dyDescent="0.2">
      <c r="A28" s="6" t="s">
        <v>28</v>
      </c>
      <c r="B28" s="27" t="str">
        <f>'Startovní listina'!B28</f>
        <v>Markéta Holubová Tomášková</v>
      </c>
      <c r="C28" s="7">
        <v>185</v>
      </c>
      <c r="D28" s="8"/>
    </row>
    <row r="29" spans="1:4" ht="16.899999999999999" customHeight="1" x14ac:dyDescent="0.2">
      <c r="A29" s="6" t="s">
        <v>29</v>
      </c>
      <c r="B29" s="27" t="str">
        <f>'Startovní listina'!B29</f>
        <v>Kamil Konečný</v>
      </c>
      <c r="C29" s="7">
        <v>22</v>
      </c>
      <c r="D29" s="8"/>
    </row>
    <row r="30" spans="1:4" ht="16.5" hidden="1" customHeight="1" x14ac:dyDescent="0.2">
      <c r="A30" s="40">
        <v>41</v>
      </c>
      <c r="B30" s="27" t="e">
        <f>'Startovní listina'!#REF!</f>
        <v>#REF!</v>
      </c>
      <c r="C30" s="38"/>
      <c r="D30" s="39"/>
    </row>
    <row r="31" spans="1:4" ht="16.5" hidden="1" customHeight="1" x14ac:dyDescent="0.2">
      <c r="A31" s="41" t="s">
        <v>55</v>
      </c>
      <c r="B31" s="27" t="e">
        <f>'Startovní listina'!#REF!</f>
        <v>#REF!</v>
      </c>
      <c r="C31" s="4"/>
      <c r="D31" s="5"/>
    </row>
    <row r="32" spans="1:4" ht="16.5" hidden="1" customHeight="1" x14ac:dyDescent="0.2">
      <c r="A32" s="40" t="s">
        <v>47</v>
      </c>
      <c r="B32" s="27" t="e">
        <f>'Startovní listina'!#REF!</f>
        <v>#REF!</v>
      </c>
      <c r="C32" s="7"/>
      <c r="D32" s="8"/>
    </row>
    <row r="33" spans="1:4" ht="16.5" hidden="1" customHeight="1" x14ac:dyDescent="0.2">
      <c r="A33" s="40" t="s">
        <v>48</v>
      </c>
      <c r="B33" s="27" t="e">
        <f>'Startovní listina'!#REF!</f>
        <v>#REF!</v>
      </c>
      <c r="C33" s="7"/>
      <c r="D33" s="8"/>
    </row>
    <row r="34" spans="1:4" ht="16.5" hidden="1" customHeight="1" x14ac:dyDescent="0.2">
      <c r="A34" s="40" t="s">
        <v>49</v>
      </c>
      <c r="B34" s="27" t="e">
        <f>'Startovní listina'!#REF!</f>
        <v>#REF!</v>
      </c>
      <c r="C34" s="7"/>
      <c r="D34" s="8"/>
    </row>
    <row r="35" spans="1:4" ht="16.5" hidden="1" customHeight="1" x14ac:dyDescent="0.2">
      <c r="A35" s="40" t="s">
        <v>50</v>
      </c>
      <c r="B35" s="27" t="e">
        <f>'Startovní listina'!#REF!</f>
        <v>#REF!</v>
      </c>
      <c r="C35" s="7"/>
      <c r="D35" s="8"/>
    </row>
    <row r="36" spans="1:4" ht="16.5" hidden="1" customHeight="1" x14ac:dyDescent="0.2">
      <c r="A36" s="40" t="s">
        <v>51</v>
      </c>
      <c r="B36" s="27" t="e">
        <f>'Startovní listina'!#REF!</f>
        <v>#REF!</v>
      </c>
      <c r="C36" s="7"/>
      <c r="D36" s="8"/>
    </row>
    <row r="37" spans="1:4" ht="16.5" hidden="1" customHeight="1" x14ac:dyDescent="0.2">
      <c r="A37" s="40" t="s">
        <v>52</v>
      </c>
      <c r="B37" s="27" t="e">
        <f>'Startovní listina'!#REF!</f>
        <v>#REF!</v>
      </c>
      <c r="C37" s="7"/>
      <c r="D37" s="8"/>
    </row>
    <row r="38" spans="1:4" ht="16.5" hidden="1" customHeight="1" x14ac:dyDescent="0.2">
      <c r="A38" s="40" t="s">
        <v>53</v>
      </c>
      <c r="B38" s="27" t="e">
        <f>'Startovní listina'!#REF!</f>
        <v>#REF!</v>
      </c>
      <c r="C38" s="7"/>
      <c r="D38" s="8"/>
    </row>
    <row r="39" spans="1:4" ht="16.5" hidden="1" customHeight="1" x14ac:dyDescent="0.2">
      <c r="A39" s="58" t="s">
        <v>54</v>
      </c>
      <c r="B39" s="27" t="e">
        <f>'Startovní listina'!#REF!</f>
        <v>#REF!</v>
      </c>
      <c r="C39" s="59"/>
      <c r="D39" s="60"/>
    </row>
    <row r="40" spans="1:4" ht="13.5" hidden="1" thickBot="1" x14ac:dyDescent="0.25">
      <c r="A40" s="61" t="s">
        <v>58</v>
      </c>
      <c r="B40" s="27" t="e">
        <f>'Startovní listina'!#REF!</f>
        <v>#REF!</v>
      </c>
      <c r="C40" s="9"/>
      <c r="D40" s="10"/>
    </row>
    <row r="41" spans="1:4" x14ac:dyDescent="0.2">
      <c r="A41" s="11" t="s">
        <v>30</v>
      </c>
      <c r="C41" s="37" t="s">
        <v>31</v>
      </c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1"/>
  <sheetViews>
    <sheetView workbookViewId="0">
      <selection activeCell="C28" sqref="C28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</cols>
  <sheetData>
    <row r="1" spans="1:4" ht="23.25" x14ac:dyDescent="0.35">
      <c r="A1" s="97" t="str">
        <f>'Startovní listina'!A1:D1</f>
        <v>Moravská Nula 2021</v>
      </c>
      <c r="B1" s="97"/>
      <c r="C1" s="97"/>
      <c r="D1" s="97"/>
    </row>
    <row r="2" spans="1:4" ht="5.25" customHeight="1" x14ac:dyDescent="0.2">
      <c r="A2" s="31"/>
      <c r="B2" s="31"/>
      <c r="C2" s="31"/>
      <c r="D2" s="31"/>
    </row>
    <row r="3" spans="1:4" x14ac:dyDescent="0.2">
      <c r="A3" s="31" t="s">
        <v>0</v>
      </c>
      <c r="B3" s="75" t="str">
        <f>'Startovní listina'!B3</f>
        <v>18. - 19. 9</v>
      </c>
      <c r="C3" s="31" t="s">
        <v>1</v>
      </c>
      <c r="D3" s="77">
        <v>4</v>
      </c>
    </row>
    <row r="4" spans="1:4" ht="3.75" customHeight="1" thickBot="1" x14ac:dyDescent="0.25"/>
    <row r="5" spans="1:4" ht="13.5" thickBot="1" x14ac:dyDescent="0.25">
      <c r="A5" s="1" t="s">
        <v>2</v>
      </c>
      <c r="B5" s="2" t="s">
        <v>3</v>
      </c>
      <c r="C5" s="2" t="s">
        <v>4</v>
      </c>
      <c r="D5" s="3" t="s">
        <v>5</v>
      </c>
    </row>
    <row r="6" spans="1:4" ht="16.899999999999999" customHeight="1" thickTop="1" x14ac:dyDescent="0.2">
      <c r="A6" s="23" t="s">
        <v>6</v>
      </c>
      <c r="B6" s="27" t="str">
        <f>'Startovní listina'!B6</f>
        <v>Jan Širl</v>
      </c>
      <c r="C6" s="26">
        <v>70</v>
      </c>
      <c r="D6" s="5"/>
    </row>
    <row r="7" spans="1:4" ht="16.899999999999999" customHeight="1" x14ac:dyDescent="0.2">
      <c r="A7" s="6" t="s">
        <v>7</v>
      </c>
      <c r="B7" s="27" t="str">
        <f>'Startovní listina'!B7</f>
        <v>Michal Pahl</v>
      </c>
      <c r="C7" s="7">
        <v>500</v>
      </c>
      <c r="D7" s="8"/>
    </row>
    <row r="8" spans="1:4" ht="16.899999999999999" customHeight="1" x14ac:dyDescent="0.2">
      <c r="A8" s="6" t="s">
        <v>8</v>
      </c>
      <c r="B8" s="27" t="str">
        <f>'Startovní listina'!B8</f>
        <v>Gregore Wozniak</v>
      </c>
      <c r="C8" s="7">
        <v>500</v>
      </c>
      <c r="D8" s="8"/>
    </row>
    <row r="9" spans="1:4" ht="16.899999999999999" customHeight="1" x14ac:dyDescent="0.2">
      <c r="A9" s="6" t="s">
        <v>9</v>
      </c>
      <c r="B9" s="27" t="str">
        <f>'Startovní listina'!B9</f>
        <v>Joana Reinert</v>
      </c>
      <c r="C9" s="7">
        <v>208</v>
      </c>
      <c r="D9" s="8"/>
    </row>
    <row r="10" spans="1:4" ht="16.899999999999999" customHeight="1" x14ac:dyDescent="0.2">
      <c r="A10" s="6" t="s">
        <v>10</v>
      </c>
      <c r="B10" s="27" t="str">
        <f>'Startovní listina'!B10</f>
        <v>Rafal Reinert</v>
      </c>
      <c r="C10" s="7">
        <v>5</v>
      </c>
      <c r="D10" s="8"/>
    </row>
    <row r="11" spans="1:4" ht="16.899999999999999" customHeight="1" x14ac:dyDescent="0.2">
      <c r="A11" s="6" t="s">
        <v>11</v>
      </c>
      <c r="B11" s="27" t="str">
        <f>'Startovní listina'!B11</f>
        <v>Jakub Stepczynski</v>
      </c>
      <c r="C11" s="7">
        <v>498</v>
      </c>
      <c r="D11" s="8"/>
    </row>
    <row r="12" spans="1:4" ht="16.899999999999999" customHeight="1" x14ac:dyDescent="0.2">
      <c r="A12" s="6" t="s">
        <v>12</v>
      </c>
      <c r="B12" s="27" t="str">
        <f>'Startovní listina'!B12</f>
        <v>Aleš Trtil</v>
      </c>
      <c r="C12" s="7">
        <v>338</v>
      </c>
      <c r="D12" s="8"/>
    </row>
    <row r="13" spans="1:4" ht="16.899999999999999" customHeight="1" x14ac:dyDescent="0.2">
      <c r="A13" s="6" t="s">
        <v>13</v>
      </c>
      <c r="B13" s="27" t="str">
        <f>'Startovní listina'!B13</f>
        <v>Zdeněk Jandera</v>
      </c>
      <c r="C13" s="7">
        <v>334</v>
      </c>
      <c r="D13" s="8"/>
    </row>
    <row r="14" spans="1:4" ht="16.899999999999999" customHeight="1" x14ac:dyDescent="0.2">
      <c r="A14" s="6" t="s">
        <v>14</v>
      </c>
      <c r="B14" s="27" t="str">
        <f>'Startovní listina'!B14</f>
        <v>Vlastimil Vachtl</v>
      </c>
      <c r="C14" s="7">
        <v>4</v>
      </c>
      <c r="D14" s="8"/>
    </row>
    <row r="15" spans="1:4" ht="16.899999999999999" customHeight="1" x14ac:dyDescent="0.2">
      <c r="A15" s="6" t="s">
        <v>15</v>
      </c>
      <c r="B15" s="27" t="str">
        <f>'Startovní listina'!B15</f>
        <v>Petr Garbier</v>
      </c>
      <c r="C15" s="7">
        <v>16</v>
      </c>
      <c r="D15" s="8"/>
    </row>
    <row r="16" spans="1:4" ht="16.899999999999999" customHeight="1" x14ac:dyDescent="0.2">
      <c r="A16" s="6" t="s">
        <v>16</v>
      </c>
      <c r="B16" s="27" t="str">
        <f>'Startovní listina'!B16</f>
        <v>Pavel Janeček</v>
      </c>
      <c r="C16" s="7">
        <v>315</v>
      </c>
      <c r="D16" s="8"/>
    </row>
    <row r="17" spans="1:5" ht="16.899999999999999" customHeight="1" x14ac:dyDescent="0.2">
      <c r="A17" s="6" t="s">
        <v>17</v>
      </c>
      <c r="B17" s="27" t="str">
        <f>'Startovní listina'!B17</f>
        <v>Kvido Hadaš</v>
      </c>
      <c r="C17" s="7">
        <v>500</v>
      </c>
      <c r="D17" s="8"/>
    </row>
    <row r="18" spans="1:5" ht="16.899999999999999" customHeight="1" x14ac:dyDescent="0.2">
      <c r="A18" s="6" t="s">
        <v>18</v>
      </c>
      <c r="B18" s="27" t="str">
        <f>'Startovní listina'!B18</f>
        <v>Michal Kurečka</v>
      </c>
      <c r="C18" s="7">
        <v>500</v>
      </c>
      <c r="D18" s="8"/>
    </row>
    <row r="19" spans="1:5" ht="16.899999999999999" customHeight="1" x14ac:dyDescent="0.2">
      <c r="A19" s="6" t="s">
        <v>19</v>
      </c>
      <c r="B19" s="27" t="str">
        <f>'Startovní listina'!B19</f>
        <v>Petr Sušanin</v>
      </c>
      <c r="C19" s="7">
        <v>500</v>
      </c>
      <c r="D19" s="8"/>
    </row>
    <row r="20" spans="1:5" ht="16.899999999999999" customHeight="1" x14ac:dyDescent="0.2">
      <c r="A20" s="6" t="s">
        <v>20</v>
      </c>
      <c r="B20" s="27" t="str">
        <f>'Startovní listina'!B20</f>
        <v>Ivana Zicháčková</v>
      </c>
      <c r="C20" s="7">
        <v>500</v>
      </c>
      <c r="D20" s="8"/>
      <c r="E20" s="31" t="s">
        <v>77</v>
      </c>
    </row>
    <row r="21" spans="1:5" ht="16.899999999999999" customHeight="1" x14ac:dyDescent="0.2">
      <c r="A21" s="6" t="s">
        <v>21</v>
      </c>
      <c r="B21" s="27" t="str">
        <f>'Startovní listina'!B21</f>
        <v>Szczepan Pawluszek</v>
      </c>
      <c r="C21" s="7">
        <v>11</v>
      </c>
      <c r="D21" s="8"/>
    </row>
    <row r="22" spans="1:5" ht="16.899999999999999" customHeight="1" x14ac:dyDescent="0.2">
      <c r="A22" s="6" t="s">
        <v>22</v>
      </c>
      <c r="B22" s="27" t="str">
        <f>'Startovní listina'!B22</f>
        <v>Radek Václavik</v>
      </c>
      <c r="C22" s="7">
        <v>4</v>
      </c>
      <c r="D22" s="8"/>
    </row>
    <row r="23" spans="1:5" ht="16.899999999999999" customHeight="1" x14ac:dyDescent="0.2">
      <c r="A23" s="6" t="s">
        <v>23</v>
      </c>
      <c r="B23" s="27" t="str">
        <f>'Startovní listina'!B23</f>
        <v>Vlastimil Kricnar</v>
      </c>
      <c r="C23" s="7">
        <v>4</v>
      </c>
      <c r="D23" s="8"/>
    </row>
    <row r="24" spans="1:5" ht="16.899999999999999" customHeight="1" x14ac:dyDescent="0.2">
      <c r="A24" s="6" t="s">
        <v>24</v>
      </c>
      <c r="B24" s="27" t="str">
        <f>'Startovní listina'!B24</f>
        <v>Zuzana Beranová</v>
      </c>
      <c r="C24" s="7">
        <v>492</v>
      </c>
      <c r="D24" s="8"/>
    </row>
    <row r="25" spans="1:5" ht="16.899999999999999" customHeight="1" x14ac:dyDescent="0.2">
      <c r="A25" s="6" t="s">
        <v>25</v>
      </c>
      <c r="B25" s="27" t="str">
        <f>'Startovní listina'!B25</f>
        <v>Vít Šantrůček</v>
      </c>
      <c r="C25" s="7">
        <v>108</v>
      </c>
      <c r="D25" s="8"/>
    </row>
    <row r="26" spans="1:5" ht="16.899999999999999" customHeight="1" x14ac:dyDescent="0.2">
      <c r="A26" s="6" t="s">
        <v>26</v>
      </c>
      <c r="B26" s="27" t="str">
        <f>'Startovní listina'!B26</f>
        <v>Ondřej Holub</v>
      </c>
      <c r="C26" s="7">
        <v>59</v>
      </c>
      <c r="D26" s="8"/>
    </row>
    <row r="27" spans="1:5" ht="16.899999999999999" customHeight="1" x14ac:dyDescent="0.2">
      <c r="A27" s="6" t="s">
        <v>27</v>
      </c>
      <c r="B27" s="27" t="str">
        <f>'Startovní listina'!B27</f>
        <v>Václav Švanda</v>
      </c>
      <c r="C27" s="7">
        <v>153</v>
      </c>
      <c r="D27" s="8"/>
    </row>
    <row r="28" spans="1:5" ht="16.899999999999999" customHeight="1" x14ac:dyDescent="0.2">
      <c r="A28" s="6" t="s">
        <v>28</v>
      </c>
      <c r="B28" s="27" t="str">
        <f>'Startovní listina'!B28</f>
        <v>Markéta Holubová Tomášková</v>
      </c>
      <c r="C28" s="7">
        <v>6</v>
      </c>
      <c r="D28" s="8"/>
    </row>
    <row r="29" spans="1:5" ht="16.899999999999999" customHeight="1" x14ac:dyDescent="0.2">
      <c r="A29" s="6" t="s">
        <v>29</v>
      </c>
      <c r="B29" s="27" t="str">
        <f>'Startovní listina'!B29</f>
        <v>Kamil Konečný</v>
      </c>
      <c r="C29" s="7">
        <v>388</v>
      </c>
      <c r="D29" s="8"/>
    </row>
    <row r="30" spans="1:5" ht="16.5" hidden="1" customHeight="1" x14ac:dyDescent="0.2">
      <c r="A30" s="40" t="s">
        <v>46</v>
      </c>
      <c r="B30" s="27" t="e">
        <f>'Startovní listina'!#REF!</f>
        <v>#REF!</v>
      </c>
      <c r="C30" s="38"/>
      <c r="D30" s="39"/>
    </row>
    <row r="31" spans="1:5" ht="16.5" hidden="1" customHeight="1" x14ac:dyDescent="0.2">
      <c r="A31" s="41" t="s">
        <v>55</v>
      </c>
      <c r="B31" s="27" t="e">
        <f>'Startovní listina'!#REF!</f>
        <v>#REF!</v>
      </c>
      <c r="C31" s="4"/>
      <c r="D31" s="5"/>
    </row>
    <row r="32" spans="1:5" ht="16.5" hidden="1" customHeight="1" x14ac:dyDescent="0.2">
      <c r="A32" s="40" t="s">
        <v>47</v>
      </c>
      <c r="B32" s="27" t="e">
        <f>'Startovní listina'!#REF!</f>
        <v>#REF!</v>
      </c>
      <c r="C32" s="7"/>
      <c r="D32" s="8"/>
    </row>
    <row r="33" spans="1:4" ht="16.5" hidden="1" customHeight="1" x14ac:dyDescent="0.2">
      <c r="A33" s="40" t="s">
        <v>48</v>
      </c>
      <c r="B33" s="27" t="e">
        <f>'Startovní listina'!#REF!</f>
        <v>#REF!</v>
      </c>
      <c r="C33" s="7"/>
      <c r="D33" s="8"/>
    </row>
    <row r="34" spans="1:4" ht="16.5" hidden="1" customHeight="1" x14ac:dyDescent="0.2">
      <c r="A34" s="40" t="s">
        <v>49</v>
      </c>
      <c r="B34" s="27" t="e">
        <f>'Startovní listina'!#REF!</f>
        <v>#REF!</v>
      </c>
      <c r="C34" s="7"/>
      <c r="D34" s="8"/>
    </row>
    <row r="35" spans="1:4" ht="16.5" hidden="1" customHeight="1" x14ac:dyDescent="0.2">
      <c r="A35" s="40" t="s">
        <v>50</v>
      </c>
      <c r="B35" s="27" t="e">
        <f>'Startovní listina'!#REF!</f>
        <v>#REF!</v>
      </c>
      <c r="C35" s="7"/>
      <c r="D35" s="8"/>
    </row>
    <row r="36" spans="1:4" ht="16.5" hidden="1" customHeight="1" x14ac:dyDescent="0.2">
      <c r="A36" s="40" t="s">
        <v>51</v>
      </c>
      <c r="B36" s="27" t="e">
        <f>'Startovní listina'!#REF!</f>
        <v>#REF!</v>
      </c>
      <c r="C36" s="7"/>
      <c r="D36" s="8"/>
    </row>
    <row r="37" spans="1:4" ht="16.5" hidden="1" customHeight="1" x14ac:dyDescent="0.2">
      <c r="A37" s="40" t="s">
        <v>52</v>
      </c>
      <c r="B37" s="27" t="e">
        <f>'Startovní listina'!#REF!</f>
        <v>#REF!</v>
      </c>
      <c r="C37" s="7"/>
      <c r="D37" s="8"/>
    </row>
    <row r="38" spans="1:4" ht="16.5" hidden="1" customHeight="1" x14ac:dyDescent="0.2">
      <c r="A38" s="40" t="s">
        <v>53</v>
      </c>
      <c r="B38" s="27" t="e">
        <f>'Startovní listina'!#REF!</f>
        <v>#REF!</v>
      </c>
      <c r="C38" s="7"/>
      <c r="D38" s="8"/>
    </row>
    <row r="39" spans="1:4" ht="16.5" hidden="1" customHeight="1" x14ac:dyDescent="0.2">
      <c r="A39" s="58" t="s">
        <v>54</v>
      </c>
      <c r="B39" s="27" t="e">
        <f>'Startovní listina'!#REF!</f>
        <v>#REF!</v>
      </c>
      <c r="C39" s="59"/>
      <c r="D39" s="60"/>
    </row>
    <row r="40" spans="1:4" ht="13.5" hidden="1" thickBot="1" x14ac:dyDescent="0.25">
      <c r="A40" s="61" t="s">
        <v>58</v>
      </c>
      <c r="B40" s="27" t="e">
        <f>'Startovní listina'!#REF!</f>
        <v>#REF!</v>
      </c>
      <c r="C40" s="9"/>
      <c r="D40" s="10"/>
    </row>
    <row r="41" spans="1:4" x14ac:dyDescent="0.2">
      <c r="A41" s="11" t="s">
        <v>30</v>
      </c>
      <c r="C41" s="37" t="s">
        <v>31</v>
      </c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"/>
  <sheetViews>
    <sheetView workbookViewId="0">
      <selection activeCell="C6" sqref="C6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</cols>
  <sheetData>
    <row r="1" spans="1:4" ht="23.25" x14ac:dyDescent="0.35">
      <c r="A1" s="97" t="str">
        <f>'Startovní listina'!A1:D1</f>
        <v>Moravská Nula 2021</v>
      </c>
      <c r="B1" s="97"/>
      <c r="C1" s="97"/>
      <c r="D1" s="97"/>
    </row>
    <row r="2" spans="1:4" ht="5.25" customHeight="1" x14ac:dyDescent="0.2">
      <c r="A2" s="31"/>
      <c r="B2" s="31"/>
      <c r="C2" s="31"/>
      <c r="D2" s="31"/>
    </row>
    <row r="3" spans="1:4" x14ac:dyDescent="0.2">
      <c r="A3" s="31" t="s">
        <v>0</v>
      </c>
      <c r="B3" s="75" t="str">
        <f>'Startovní listina'!B3</f>
        <v>18. - 19. 9</v>
      </c>
      <c r="C3" s="31" t="s">
        <v>1</v>
      </c>
      <c r="D3" s="77">
        <v>5</v>
      </c>
    </row>
    <row r="4" spans="1:4" ht="3.75" customHeight="1" thickBot="1" x14ac:dyDescent="0.25"/>
    <row r="5" spans="1:4" ht="13.5" thickBot="1" x14ac:dyDescent="0.25">
      <c r="A5" s="1" t="s">
        <v>2</v>
      </c>
      <c r="B5" s="2" t="s">
        <v>3</v>
      </c>
      <c r="C5" s="2" t="s">
        <v>4</v>
      </c>
      <c r="D5" s="3" t="s">
        <v>5</v>
      </c>
    </row>
    <row r="6" spans="1:4" ht="16.899999999999999" customHeight="1" thickTop="1" x14ac:dyDescent="0.2">
      <c r="A6" s="23" t="s">
        <v>6</v>
      </c>
      <c r="B6" s="22" t="str">
        <f>'Startovní listina'!B6</f>
        <v>Jan Širl</v>
      </c>
      <c r="C6" s="26">
        <v>4</v>
      </c>
      <c r="D6" s="5"/>
    </row>
    <row r="7" spans="1:4" ht="16.899999999999999" customHeight="1" x14ac:dyDescent="0.2">
      <c r="A7" s="6" t="s">
        <v>7</v>
      </c>
      <c r="B7" s="22" t="str">
        <f>'Startovní listina'!B7</f>
        <v>Michal Pahl</v>
      </c>
      <c r="C7" s="7">
        <v>500</v>
      </c>
      <c r="D7" s="8"/>
    </row>
    <row r="8" spans="1:4" ht="16.899999999999999" customHeight="1" x14ac:dyDescent="0.2">
      <c r="A8" s="6" t="s">
        <v>8</v>
      </c>
      <c r="B8" s="22" t="str">
        <f>'Startovní listina'!B8</f>
        <v>Gregore Wozniak</v>
      </c>
      <c r="C8" s="7">
        <v>283</v>
      </c>
      <c r="D8" s="8"/>
    </row>
    <row r="9" spans="1:4" ht="16.899999999999999" customHeight="1" x14ac:dyDescent="0.2">
      <c r="A9" s="6" t="s">
        <v>9</v>
      </c>
      <c r="B9" s="22" t="str">
        <f>'Startovní listina'!B9</f>
        <v>Joana Reinert</v>
      </c>
      <c r="C9" s="7">
        <v>123</v>
      </c>
      <c r="D9" s="8"/>
    </row>
    <row r="10" spans="1:4" ht="16.899999999999999" customHeight="1" x14ac:dyDescent="0.2">
      <c r="A10" s="6" t="s">
        <v>10</v>
      </c>
      <c r="B10" s="22" t="str">
        <f>'Startovní listina'!B10</f>
        <v>Rafal Reinert</v>
      </c>
      <c r="C10" s="7">
        <v>17</v>
      </c>
      <c r="D10" s="8"/>
    </row>
    <row r="11" spans="1:4" ht="16.899999999999999" customHeight="1" x14ac:dyDescent="0.2">
      <c r="A11" s="6" t="s">
        <v>11</v>
      </c>
      <c r="B11" s="22" t="str">
        <f>'Startovní listina'!B11</f>
        <v>Jakub Stepczynski</v>
      </c>
      <c r="C11" s="7">
        <v>125</v>
      </c>
      <c r="D11" s="8"/>
    </row>
    <row r="12" spans="1:4" ht="16.899999999999999" customHeight="1" x14ac:dyDescent="0.2">
      <c r="A12" s="6" t="s">
        <v>12</v>
      </c>
      <c r="B12" s="22" t="str">
        <f>'Startovní listina'!B12</f>
        <v>Aleš Trtil</v>
      </c>
      <c r="C12" s="7">
        <v>175</v>
      </c>
      <c r="D12" s="8"/>
    </row>
    <row r="13" spans="1:4" ht="16.899999999999999" customHeight="1" x14ac:dyDescent="0.2">
      <c r="A13" s="6" t="s">
        <v>13</v>
      </c>
      <c r="B13" s="22" t="str">
        <f>'Startovní listina'!B13</f>
        <v>Zdeněk Jandera</v>
      </c>
      <c r="C13" s="7">
        <v>500</v>
      </c>
      <c r="D13" s="8"/>
    </row>
    <row r="14" spans="1:4" ht="16.899999999999999" customHeight="1" x14ac:dyDescent="0.2">
      <c r="A14" s="6" t="s">
        <v>14</v>
      </c>
      <c r="B14" s="22" t="str">
        <f>'Startovní listina'!B14</f>
        <v>Vlastimil Vachtl</v>
      </c>
      <c r="C14" s="7">
        <v>2</v>
      </c>
      <c r="D14" s="8"/>
    </row>
    <row r="15" spans="1:4" ht="16.899999999999999" customHeight="1" x14ac:dyDescent="0.2">
      <c r="A15" s="6" t="s">
        <v>15</v>
      </c>
      <c r="B15" s="22" t="str">
        <f>'Startovní listina'!B15</f>
        <v>Petr Garbier</v>
      </c>
      <c r="C15" s="7">
        <v>7</v>
      </c>
      <c r="D15" s="8"/>
    </row>
    <row r="16" spans="1:4" ht="16.899999999999999" customHeight="1" x14ac:dyDescent="0.2">
      <c r="A16" s="6" t="s">
        <v>16</v>
      </c>
      <c r="B16" s="22" t="str">
        <f>'Startovní listina'!B16</f>
        <v>Pavel Janeček</v>
      </c>
      <c r="C16" s="7">
        <v>16</v>
      </c>
      <c r="D16" s="8"/>
    </row>
    <row r="17" spans="1:4" ht="16.899999999999999" customHeight="1" x14ac:dyDescent="0.2">
      <c r="A17" s="6" t="s">
        <v>17</v>
      </c>
      <c r="B17" s="22" t="str">
        <f>'Startovní listina'!B17</f>
        <v>Kvido Hadaš</v>
      </c>
      <c r="C17" s="7">
        <v>45</v>
      </c>
      <c r="D17" s="8"/>
    </row>
    <row r="18" spans="1:4" ht="16.899999999999999" customHeight="1" x14ac:dyDescent="0.2">
      <c r="A18" s="6" t="s">
        <v>18</v>
      </c>
      <c r="B18" s="22" t="str">
        <f>'Startovní listina'!B18</f>
        <v>Michal Kurečka</v>
      </c>
      <c r="C18" s="7">
        <v>197</v>
      </c>
      <c r="D18" s="8"/>
    </row>
    <row r="19" spans="1:4" ht="16.899999999999999" customHeight="1" x14ac:dyDescent="0.2">
      <c r="A19" s="6" t="s">
        <v>19</v>
      </c>
      <c r="B19" s="22" t="str">
        <f>'Startovní listina'!B19</f>
        <v>Petr Sušanin</v>
      </c>
      <c r="C19" s="7">
        <v>213</v>
      </c>
      <c r="D19" s="8"/>
    </row>
    <row r="20" spans="1:4" ht="16.899999999999999" customHeight="1" x14ac:dyDescent="0.2">
      <c r="A20" s="6" t="s">
        <v>20</v>
      </c>
      <c r="B20" s="22" t="str">
        <f>'Startovní listina'!B20</f>
        <v>Ivana Zicháčková</v>
      </c>
      <c r="C20" s="7">
        <v>500</v>
      </c>
      <c r="D20" s="8"/>
    </row>
    <row r="21" spans="1:4" ht="16.899999999999999" customHeight="1" x14ac:dyDescent="0.2">
      <c r="A21" s="6" t="s">
        <v>21</v>
      </c>
      <c r="B21" s="22" t="str">
        <f>'Startovní listina'!B21</f>
        <v>Szczepan Pawluszek</v>
      </c>
      <c r="C21" s="7">
        <v>9</v>
      </c>
      <c r="D21" s="8"/>
    </row>
    <row r="22" spans="1:4" ht="16.899999999999999" customHeight="1" x14ac:dyDescent="0.2">
      <c r="A22" s="6" t="s">
        <v>22</v>
      </c>
      <c r="B22" s="22" t="str">
        <f>'Startovní listina'!B22</f>
        <v>Radek Václavik</v>
      </c>
      <c r="C22" s="7">
        <v>3</v>
      </c>
      <c r="D22" s="8"/>
    </row>
    <row r="23" spans="1:4" ht="16.899999999999999" customHeight="1" x14ac:dyDescent="0.2">
      <c r="A23" s="6" t="s">
        <v>23</v>
      </c>
      <c r="B23" s="22" t="str">
        <f>'Startovní listina'!B23</f>
        <v>Vlastimil Kricnar</v>
      </c>
      <c r="C23" s="7">
        <v>6</v>
      </c>
      <c r="D23" s="8"/>
    </row>
    <row r="24" spans="1:4" ht="16.899999999999999" customHeight="1" x14ac:dyDescent="0.2">
      <c r="A24" s="6" t="s">
        <v>24</v>
      </c>
      <c r="B24" s="22" t="str">
        <f>'Startovní listina'!B24</f>
        <v>Zuzana Beranová</v>
      </c>
      <c r="C24" s="7">
        <v>500</v>
      </c>
      <c r="D24" s="8"/>
    </row>
    <row r="25" spans="1:4" ht="16.899999999999999" customHeight="1" x14ac:dyDescent="0.2">
      <c r="A25" s="6" t="s">
        <v>25</v>
      </c>
      <c r="B25" s="22" t="str">
        <f>'Startovní listina'!B25</f>
        <v>Vít Šantrůček</v>
      </c>
      <c r="C25" s="7">
        <v>5</v>
      </c>
      <c r="D25" s="8"/>
    </row>
    <row r="26" spans="1:4" ht="16.899999999999999" customHeight="1" x14ac:dyDescent="0.2">
      <c r="A26" s="6" t="s">
        <v>26</v>
      </c>
      <c r="B26" s="22" t="str">
        <f>'Startovní listina'!B26</f>
        <v>Ondřej Holub</v>
      </c>
      <c r="C26" s="7">
        <v>55</v>
      </c>
      <c r="D26" s="8"/>
    </row>
    <row r="27" spans="1:4" ht="16.899999999999999" customHeight="1" x14ac:dyDescent="0.2">
      <c r="A27" s="6" t="s">
        <v>27</v>
      </c>
      <c r="B27" s="22" t="str">
        <f>'Startovní listina'!B27</f>
        <v>Václav Švanda</v>
      </c>
      <c r="C27" s="7">
        <v>174</v>
      </c>
      <c r="D27" s="8"/>
    </row>
    <row r="28" spans="1:4" ht="16.899999999999999" customHeight="1" x14ac:dyDescent="0.2">
      <c r="A28" s="6" t="s">
        <v>28</v>
      </c>
      <c r="B28" s="22" t="str">
        <f>'Startovní listina'!B28</f>
        <v>Markéta Holubová Tomášková</v>
      </c>
      <c r="C28" s="7">
        <v>4</v>
      </c>
      <c r="D28" s="8"/>
    </row>
    <row r="29" spans="1:4" ht="16.899999999999999" customHeight="1" x14ac:dyDescent="0.2">
      <c r="A29" s="6" t="s">
        <v>29</v>
      </c>
      <c r="B29" s="22" t="str">
        <f>'Startovní listina'!B29</f>
        <v>Kamil Konečný</v>
      </c>
      <c r="C29" s="7">
        <v>2</v>
      </c>
      <c r="D29" s="8"/>
    </row>
    <row r="30" spans="1:4" ht="16.5" hidden="1" customHeight="1" x14ac:dyDescent="0.2">
      <c r="A30" s="40" t="s">
        <v>46</v>
      </c>
      <c r="B30" s="22" t="e">
        <f>'Startovní listina'!#REF!</f>
        <v>#REF!</v>
      </c>
      <c r="C30" s="38"/>
      <c r="D30" s="39"/>
    </row>
    <row r="31" spans="1:4" ht="16.5" hidden="1" customHeight="1" x14ac:dyDescent="0.2">
      <c r="A31" s="41" t="s">
        <v>55</v>
      </c>
      <c r="B31" s="22" t="e">
        <f>'Startovní listina'!#REF!</f>
        <v>#REF!</v>
      </c>
      <c r="C31" s="4"/>
      <c r="D31" s="5"/>
    </row>
    <row r="32" spans="1:4" ht="16.5" hidden="1" customHeight="1" x14ac:dyDescent="0.2">
      <c r="A32" s="40" t="s">
        <v>47</v>
      </c>
      <c r="B32" s="22" t="e">
        <f>'Startovní listina'!#REF!</f>
        <v>#REF!</v>
      </c>
      <c r="C32" s="7"/>
      <c r="D32" s="8"/>
    </row>
    <row r="33" spans="1:4" ht="16.5" hidden="1" customHeight="1" x14ac:dyDescent="0.2">
      <c r="A33" s="40" t="s">
        <v>48</v>
      </c>
      <c r="B33" s="22" t="e">
        <f>'Startovní listina'!#REF!</f>
        <v>#REF!</v>
      </c>
      <c r="C33" s="7"/>
      <c r="D33" s="8"/>
    </row>
    <row r="34" spans="1:4" ht="16.5" hidden="1" customHeight="1" x14ac:dyDescent="0.2">
      <c r="A34" s="40" t="s">
        <v>49</v>
      </c>
      <c r="B34" s="22" t="e">
        <f>'Startovní listina'!#REF!</f>
        <v>#REF!</v>
      </c>
      <c r="C34" s="7"/>
      <c r="D34" s="8"/>
    </row>
    <row r="35" spans="1:4" ht="16.5" hidden="1" customHeight="1" x14ac:dyDescent="0.2">
      <c r="A35" s="40" t="s">
        <v>50</v>
      </c>
      <c r="B35" s="22" t="e">
        <f>'Startovní listina'!#REF!</f>
        <v>#REF!</v>
      </c>
      <c r="C35" s="7"/>
      <c r="D35" s="8"/>
    </row>
    <row r="36" spans="1:4" ht="16.5" hidden="1" customHeight="1" x14ac:dyDescent="0.2">
      <c r="A36" s="40" t="s">
        <v>51</v>
      </c>
      <c r="B36" s="22" t="e">
        <f>'Startovní listina'!#REF!</f>
        <v>#REF!</v>
      </c>
      <c r="C36" s="7"/>
      <c r="D36" s="8"/>
    </row>
    <row r="37" spans="1:4" ht="16.5" hidden="1" customHeight="1" x14ac:dyDescent="0.2">
      <c r="A37" s="40" t="s">
        <v>52</v>
      </c>
      <c r="B37" s="22" t="e">
        <f>'Startovní listina'!#REF!</f>
        <v>#REF!</v>
      </c>
      <c r="C37" s="7"/>
      <c r="D37" s="8"/>
    </row>
    <row r="38" spans="1:4" ht="16.5" hidden="1" customHeight="1" x14ac:dyDescent="0.2">
      <c r="A38" s="58" t="s">
        <v>53</v>
      </c>
      <c r="B38" s="22" t="e">
        <f>'Startovní listina'!#REF!</f>
        <v>#REF!</v>
      </c>
      <c r="C38" s="59"/>
      <c r="D38" s="60"/>
    </row>
    <row r="39" spans="1:4" ht="16.5" hidden="1" customHeight="1" x14ac:dyDescent="0.2">
      <c r="A39" s="32" t="s">
        <v>54</v>
      </c>
      <c r="B39" s="22" t="e">
        <f>'Startovní listina'!#REF!</f>
        <v>#REF!</v>
      </c>
      <c r="C39" s="7"/>
      <c r="D39" s="8"/>
    </row>
    <row r="40" spans="1:4" ht="13.5" hidden="1" thickBot="1" x14ac:dyDescent="0.25">
      <c r="A40" s="61" t="s">
        <v>58</v>
      </c>
      <c r="B40" s="22" t="e">
        <f>'Startovní listina'!#REF!</f>
        <v>#REF!</v>
      </c>
      <c r="C40" s="9"/>
      <c r="D40" s="10"/>
    </row>
    <row r="41" spans="1:4" x14ac:dyDescent="0.2">
      <c r="A41" s="11" t="s">
        <v>30</v>
      </c>
      <c r="C41" s="37" t="s">
        <v>31</v>
      </c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zoomScaleNormal="100" workbookViewId="0">
      <selection activeCell="C10" sqref="C10"/>
    </sheetView>
  </sheetViews>
  <sheetFormatPr defaultRowHeight="12.75" x14ac:dyDescent="0.2"/>
  <cols>
    <col min="1" max="1" width="11.7109375" bestFit="1" customWidth="1"/>
    <col min="2" max="2" width="41.7109375" customWidth="1"/>
    <col min="4" max="4" width="24.28515625" customWidth="1"/>
  </cols>
  <sheetData>
    <row r="1" spans="1:4" ht="23.25" x14ac:dyDescent="0.35">
      <c r="A1" s="96" t="str">
        <f>'Startovní listina'!A1:D1</f>
        <v>Moravská Nula 2021</v>
      </c>
      <c r="B1" s="96"/>
      <c r="C1" s="96"/>
      <c r="D1" s="96"/>
    </row>
    <row r="2" spans="1:4" ht="5.25" customHeight="1" x14ac:dyDescent="0.2"/>
    <row r="3" spans="1:4" x14ac:dyDescent="0.2">
      <c r="A3" t="s">
        <v>0</v>
      </c>
      <c r="B3" s="18" t="str">
        <f>'Startovní listina'!B3</f>
        <v>18. - 19. 9</v>
      </c>
      <c r="C3" t="s">
        <v>1</v>
      </c>
      <c r="D3" s="11">
        <v>6</v>
      </c>
    </row>
    <row r="4" spans="1:4" ht="3.75" customHeight="1" thickBot="1" x14ac:dyDescent="0.25"/>
    <row r="5" spans="1:4" ht="13.5" thickBot="1" x14ac:dyDescent="0.25">
      <c r="A5" s="1" t="s">
        <v>2</v>
      </c>
      <c r="B5" s="2" t="s">
        <v>3</v>
      </c>
      <c r="C5" s="2" t="s">
        <v>4</v>
      </c>
      <c r="D5" s="3" t="s">
        <v>5</v>
      </c>
    </row>
    <row r="6" spans="1:4" ht="16.899999999999999" customHeight="1" thickTop="1" x14ac:dyDescent="0.2">
      <c r="A6" s="23" t="s">
        <v>6</v>
      </c>
      <c r="B6" s="27" t="str">
        <f>'Startovní listina'!B6</f>
        <v>Jan Širl</v>
      </c>
      <c r="C6" s="26">
        <v>23</v>
      </c>
      <c r="D6" s="5"/>
    </row>
    <row r="7" spans="1:4" ht="16.899999999999999" customHeight="1" x14ac:dyDescent="0.2">
      <c r="A7" s="6" t="s">
        <v>7</v>
      </c>
      <c r="B7" s="27" t="str">
        <f>'Startovní listina'!B7</f>
        <v>Michal Pahl</v>
      </c>
      <c r="C7" s="7">
        <v>481</v>
      </c>
      <c r="D7" s="8"/>
    </row>
    <row r="8" spans="1:4" ht="16.899999999999999" customHeight="1" x14ac:dyDescent="0.2">
      <c r="A8" s="6" t="s">
        <v>8</v>
      </c>
      <c r="B8" s="27" t="str">
        <f>'Startovní listina'!B8</f>
        <v>Gregore Wozniak</v>
      </c>
      <c r="C8" s="7">
        <v>500</v>
      </c>
      <c r="D8" s="8"/>
    </row>
    <row r="9" spans="1:4" ht="16.899999999999999" customHeight="1" x14ac:dyDescent="0.2">
      <c r="A9" s="6" t="s">
        <v>9</v>
      </c>
      <c r="B9" s="27" t="str">
        <f>'Startovní listina'!B9</f>
        <v>Joana Reinert</v>
      </c>
      <c r="C9" s="7">
        <v>173</v>
      </c>
      <c r="D9" s="8"/>
    </row>
    <row r="10" spans="1:4" ht="16.899999999999999" customHeight="1" x14ac:dyDescent="0.2">
      <c r="A10" s="6" t="s">
        <v>10</v>
      </c>
      <c r="B10" s="27" t="str">
        <f>'Startovní listina'!B10</f>
        <v>Rafal Reinert</v>
      </c>
      <c r="C10" s="7">
        <v>29</v>
      </c>
      <c r="D10" s="8"/>
    </row>
    <row r="11" spans="1:4" ht="16.899999999999999" customHeight="1" x14ac:dyDescent="0.2">
      <c r="A11" s="6" t="s">
        <v>11</v>
      </c>
      <c r="B11" s="27" t="str">
        <f>'Startovní listina'!B11</f>
        <v>Jakub Stepczynski</v>
      </c>
      <c r="C11" s="7">
        <v>16</v>
      </c>
      <c r="D11" s="8"/>
    </row>
    <row r="12" spans="1:4" ht="16.899999999999999" customHeight="1" x14ac:dyDescent="0.2">
      <c r="A12" s="6" t="s">
        <v>12</v>
      </c>
      <c r="B12" s="27" t="str">
        <f>'Startovní listina'!B12</f>
        <v>Aleš Trtil</v>
      </c>
      <c r="C12" s="7">
        <v>500</v>
      </c>
      <c r="D12" s="8"/>
    </row>
    <row r="13" spans="1:4" ht="16.899999999999999" customHeight="1" x14ac:dyDescent="0.2">
      <c r="A13" s="6" t="s">
        <v>13</v>
      </c>
      <c r="B13" s="27" t="str">
        <f>'Startovní listina'!B13</f>
        <v>Zdeněk Jandera</v>
      </c>
      <c r="C13" s="7">
        <v>500</v>
      </c>
      <c r="D13" s="8"/>
    </row>
    <row r="14" spans="1:4" ht="16.899999999999999" customHeight="1" x14ac:dyDescent="0.2">
      <c r="A14" s="6" t="s">
        <v>14</v>
      </c>
      <c r="B14" s="27" t="str">
        <f>'Startovní listina'!B14</f>
        <v>Vlastimil Vachtl</v>
      </c>
      <c r="C14" s="7">
        <v>16</v>
      </c>
      <c r="D14" s="8"/>
    </row>
    <row r="15" spans="1:4" ht="16.899999999999999" customHeight="1" x14ac:dyDescent="0.2">
      <c r="A15" s="6" t="s">
        <v>15</v>
      </c>
      <c r="B15" s="27" t="str">
        <f>'Startovní listina'!B15</f>
        <v>Petr Garbier</v>
      </c>
      <c r="C15" s="7">
        <v>3</v>
      </c>
      <c r="D15" s="8"/>
    </row>
    <row r="16" spans="1:4" ht="16.899999999999999" customHeight="1" x14ac:dyDescent="0.2">
      <c r="A16" s="6" t="s">
        <v>16</v>
      </c>
      <c r="B16" s="27" t="str">
        <f>'Startovní listina'!B16</f>
        <v>Pavel Janeček</v>
      </c>
      <c r="C16" s="7">
        <v>7</v>
      </c>
      <c r="D16" s="8"/>
    </row>
    <row r="17" spans="1:4" ht="16.899999999999999" customHeight="1" x14ac:dyDescent="0.2">
      <c r="A17" s="6" t="s">
        <v>17</v>
      </c>
      <c r="B17" s="27" t="str">
        <f>'Startovní listina'!B17</f>
        <v>Kvido Hadaš</v>
      </c>
      <c r="C17" s="7">
        <v>7</v>
      </c>
      <c r="D17" s="8"/>
    </row>
    <row r="18" spans="1:4" ht="16.899999999999999" customHeight="1" x14ac:dyDescent="0.2">
      <c r="A18" s="6" t="s">
        <v>18</v>
      </c>
      <c r="B18" s="27" t="str">
        <f>'Startovní listina'!B18</f>
        <v>Michal Kurečka</v>
      </c>
      <c r="C18" s="7">
        <v>500</v>
      </c>
      <c r="D18" s="8"/>
    </row>
    <row r="19" spans="1:4" ht="16.899999999999999" customHeight="1" x14ac:dyDescent="0.2">
      <c r="A19" s="6" t="s">
        <v>19</v>
      </c>
      <c r="B19" s="27" t="str">
        <f>'Startovní listina'!B19</f>
        <v>Petr Sušanin</v>
      </c>
      <c r="C19" s="7">
        <v>145</v>
      </c>
      <c r="D19" s="8"/>
    </row>
    <row r="20" spans="1:4" ht="16.899999999999999" customHeight="1" x14ac:dyDescent="0.2">
      <c r="A20" s="6" t="s">
        <v>20</v>
      </c>
      <c r="B20" s="27" t="str">
        <f>'Startovní listina'!B20</f>
        <v>Ivana Zicháčková</v>
      </c>
      <c r="C20" s="7">
        <v>500</v>
      </c>
      <c r="D20" s="8"/>
    </row>
    <row r="21" spans="1:4" ht="16.899999999999999" customHeight="1" x14ac:dyDescent="0.2">
      <c r="A21" s="6" t="s">
        <v>21</v>
      </c>
      <c r="B21" s="27" t="str">
        <f>'Startovní listina'!B21</f>
        <v>Szczepan Pawluszek</v>
      </c>
      <c r="C21" s="7">
        <v>27</v>
      </c>
      <c r="D21" s="8"/>
    </row>
    <row r="22" spans="1:4" ht="16.899999999999999" customHeight="1" x14ac:dyDescent="0.2">
      <c r="A22" s="6" t="s">
        <v>22</v>
      </c>
      <c r="B22" s="27" t="str">
        <f>'Startovní listina'!B22</f>
        <v>Radek Václavik</v>
      </c>
      <c r="C22" s="7">
        <v>4</v>
      </c>
      <c r="D22" s="8"/>
    </row>
    <row r="23" spans="1:4" ht="16.899999999999999" customHeight="1" x14ac:dyDescent="0.2">
      <c r="A23" s="6" t="s">
        <v>23</v>
      </c>
      <c r="B23" s="27" t="str">
        <f>'Startovní listina'!B23</f>
        <v>Vlastimil Kricnar</v>
      </c>
      <c r="C23" s="7">
        <v>13</v>
      </c>
      <c r="D23" s="8"/>
    </row>
    <row r="24" spans="1:4" ht="16.899999999999999" customHeight="1" x14ac:dyDescent="0.2">
      <c r="A24" s="6" t="s">
        <v>24</v>
      </c>
      <c r="B24" s="27" t="str">
        <f>'Startovní listina'!B24</f>
        <v>Zuzana Beranová</v>
      </c>
      <c r="C24" s="7">
        <v>500</v>
      </c>
      <c r="D24" s="8"/>
    </row>
    <row r="25" spans="1:4" ht="16.899999999999999" customHeight="1" x14ac:dyDescent="0.2">
      <c r="A25" s="6" t="s">
        <v>25</v>
      </c>
      <c r="B25" s="27" t="str">
        <f>'Startovní listina'!B25</f>
        <v>Vít Šantrůček</v>
      </c>
      <c r="C25" s="7">
        <v>282</v>
      </c>
      <c r="D25" s="8"/>
    </row>
    <row r="26" spans="1:4" ht="16.899999999999999" customHeight="1" x14ac:dyDescent="0.2">
      <c r="A26" s="6" t="s">
        <v>26</v>
      </c>
      <c r="B26" s="27" t="str">
        <f>'Startovní listina'!B26</f>
        <v>Ondřej Holub</v>
      </c>
      <c r="C26" s="7">
        <v>70</v>
      </c>
      <c r="D26" s="8"/>
    </row>
    <row r="27" spans="1:4" ht="16.899999999999999" customHeight="1" x14ac:dyDescent="0.2">
      <c r="A27" s="6" t="s">
        <v>27</v>
      </c>
      <c r="B27" s="27" t="str">
        <f>'Startovní listina'!B27</f>
        <v>Václav Švanda</v>
      </c>
      <c r="C27" s="7">
        <v>81</v>
      </c>
      <c r="D27" s="8"/>
    </row>
    <row r="28" spans="1:4" ht="16.899999999999999" customHeight="1" x14ac:dyDescent="0.2">
      <c r="A28" s="6" t="s">
        <v>28</v>
      </c>
      <c r="B28" s="27" t="str">
        <f>'Startovní listina'!B28</f>
        <v>Markéta Holubová Tomášková</v>
      </c>
      <c r="C28" s="7">
        <v>2</v>
      </c>
      <c r="D28" s="8"/>
    </row>
    <row r="29" spans="1:4" ht="16.899999999999999" customHeight="1" x14ac:dyDescent="0.2">
      <c r="A29" s="6" t="s">
        <v>29</v>
      </c>
      <c r="B29" s="27" t="str">
        <f>'Startovní listina'!B29</f>
        <v>Kamil Konečný</v>
      </c>
      <c r="C29" s="7">
        <v>12</v>
      </c>
      <c r="D29" s="8"/>
    </row>
    <row r="30" spans="1:4" ht="16.5" hidden="1" customHeight="1" x14ac:dyDescent="0.2">
      <c r="A30" s="40" t="s">
        <v>46</v>
      </c>
      <c r="B30" s="27" t="e">
        <f>'Startovní listina'!#REF!</f>
        <v>#REF!</v>
      </c>
      <c r="C30" s="38"/>
      <c r="D30" s="39"/>
    </row>
    <row r="31" spans="1:4" ht="16.5" hidden="1" customHeight="1" x14ac:dyDescent="0.2">
      <c r="A31" s="41" t="s">
        <v>55</v>
      </c>
      <c r="B31" s="27" t="e">
        <f>'Startovní listina'!#REF!</f>
        <v>#REF!</v>
      </c>
      <c r="C31" s="4"/>
      <c r="D31" s="5"/>
    </row>
    <row r="32" spans="1:4" ht="16.5" hidden="1" customHeight="1" x14ac:dyDescent="0.2">
      <c r="A32" s="40" t="s">
        <v>47</v>
      </c>
      <c r="B32" s="27" t="e">
        <f>'Startovní listina'!#REF!</f>
        <v>#REF!</v>
      </c>
      <c r="C32" s="7"/>
      <c r="D32" s="8"/>
    </row>
    <row r="33" spans="1:4" ht="16.5" hidden="1" customHeight="1" x14ac:dyDescent="0.2">
      <c r="A33" s="40" t="s">
        <v>48</v>
      </c>
      <c r="B33" s="27" t="e">
        <f>'Startovní listina'!#REF!</f>
        <v>#REF!</v>
      </c>
      <c r="C33" s="7"/>
      <c r="D33" s="8"/>
    </row>
    <row r="34" spans="1:4" ht="16.5" hidden="1" customHeight="1" x14ac:dyDescent="0.2">
      <c r="A34" s="40" t="s">
        <v>49</v>
      </c>
      <c r="B34" s="27" t="e">
        <f>'Startovní listina'!#REF!</f>
        <v>#REF!</v>
      </c>
      <c r="C34" s="7"/>
      <c r="D34" s="8"/>
    </row>
    <row r="35" spans="1:4" ht="16.5" hidden="1" customHeight="1" x14ac:dyDescent="0.2">
      <c r="A35" s="40" t="s">
        <v>50</v>
      </c>
      <c r="B35" s="27" t="e">
        <f>'Startovní listina'!#REF!</f>
        <v>#REF!</v>
      </c>
      <c r="C35" s="7"/>
      <c r="D35" s="8"/>
    </row>
    <row r="36" spans="1:4" ht="16.5" hidden="1" customHeight="1" x14ac:dyDescent="0.2">
      <c r="A36" s="40" t="s">
        <v>51</v>
      </c>
      <c r="B36" s="27" t="e">
        <f>'Startovní listina'!#REF!</f>
        <v>#REF!</v>
      </c>
      <c r="C36" s="7"/>
      <c r="D36" s="8"/>
    </row>
    <row r="37" spans="1:4" ht="16.5" hidden="1" customHeight="1" x14ac:dyDescent="0.2">
      <c r="A37" s="40" t="s">
        <v>52</v>
      </c>
      <c r="B37" s="27" t="e">
        <f>'Startovní listina'!#REF!</f>
        <v>#REF!</v>
      </c>
      <c r="C37" s="7"/>
      <c r="D37" s="8"/>
    </row>
    <row r="38" spans="1:4" ht="16.5" hidden="1" customHeight="1" x14ac:dyDescent="0.2">
      <c r="A38" s="40" t="s">
        <v>53</v>
      </c>
      <c r="B38" s="27" t="e">
        <f>'Startovní listina'!#REF!</f>
        <v>#REF!</v>
      </c>
      <c r="C38" s="7"/>
      <c r="D38" s="8"/>
    </row>
    <row r="39" spans="1:4" ht="16.5" hidden="1" customHeight="1" x14ac:dyDescent="0.2">
      <c r="A39" s="58" t="s">
        <v>54</v>
      </c>
      <c r="B39" s="27" t="e">
        <f>'Startovní listina'!#REF!</f>
        <v>#REF!</v>
      </c>
      <c r="C39" s="59"/>
      <c r="D39" s="60"/>
    </row>
    <row r="40" spans="1:4" ht="13.5" hidden="1" thickBot="1" x14ac:dyDescent="0.25">
      <c r="A40" s="61" t="s">
        <v>58</v>
      </c>
      <c r="B40" s="27" t="e">
        <f>'Startovní listina'!#REF!</f>
        <v>#REF!</v>
      </c>
      <c r="C40" s="9"/>
      <c r="D40" s="10"/>
    </row>
    <row r="41" spans="1:4" x14ac:dyDescent="0.2">
      <c r="A41" s="11" t="s">
        <v>30</v>
      </c>
      <c r="C41" s="37" t="s">
        <v>31</v>
      </c>
    </row>
  </sheetData>
  <mergeCells count="1">
    <mergeCell ref="A1:D1"/>
  </mergeCells>
  <printOptions horizontalCentered="1" verticalCentered="1"/>
  <pageMargins left="0.78740157480314965" right="0.78740157480314965" top="0.19685039370078741" bottom="0.7874015748031496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6"/>
  <sheetViews>
    <sheetView zoomScale="80" zoomScaleNormal="80" workbookViewId="0">
      <selection activeCell="O50" sqref="O50"/>
    </sheetView>
  </sheetViews>
  <sheetFormatPr defaultRowHeight="12.75" x14ac:dyDescent="0.2"/>
  <cols>
    <col min="1" max="1" width="6.7109375" customWidth="1"/>
    <col min="2" max="2" width="11" bestFit="1" customWidth="1"/>
    <col min="3" max="3" width="20.5703125" customWidth="1"/>
    <col min="4" max="4" width="8.7109375" style="12" customWidth="1"/>
    <col min="12" max="12" width="18.85546875" customWidth="1"/>
    <col min="13" max="13" width="10.28515625" customWidth="1"/>
    <col min="14" max="14" width="12.7109375" customWidth="1"/>
    <col min="15" max="15" width="27.7109375" customWidth="1"/>
    <col min="16" max="16" width="20.5703125" customWidth="1"/>
    <col min="24" max="24" width="22" customWidth="1"/>
  </cols>
  <sheetData>
    <row r="1" spans="1:25" x14ac:dyDescent="0.2">
      <c r="A1" s="98" t="str">
        <f>'Startovní listina'!A1:D1</f>
        <v>Moravská Nula 2021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25" x14ac:dyDescent="0.2">
      <c r="A2" s="30"/>
      <c r="B2" s="12"/>
      <c r="C2" s="12"/>
      <c r="E2" s="12"/>
      <c r="F2" s="12"/>
      <c r="G2" s="12"/>
      <c r="H2" s="12"/>
      <c r="I2" s="12"/>
      <c r="J2" s="35"/>
      <c r="K2" s="12"/>
      <c r="L2" s="12"/>
    </row>
    <row r="3" spans="1:25" ht="13.5" customHeight="1" x14ac:dyDescent="0.2">
      <c r="A3" t="s">
        <v>0</v>
      </c>
      <c r="B3" s="17" t="str">
        <f>'Startovní listina'!B3</f>
        <v>18. - 19. 9</v>
      </c>
      <c r="C3" s="31" t="s">
        <v>85</v>
      </c>
      <c r="I3" s="31" t="s">
        <v>44</v>
      </c>
      <c r="J3" s="31"/>
      <c r="K3" s="20"/>
      <c r="L3" s="77">
        <v>6</v>
      </c>
      <c r="O3" s="31"/>
    </row>
    <row r="4" spans="1:25" ht="4.5" customHeight="1" thickBot="1" x14ac:dyDescent="0.25"/>
    <row r="5" spans="1:25" ht="13.5" thickBot="1" x14ac:dyDescent="0.25">
      <c r="A5" s="1" t="s">
        <v>39</v>
      </c>
      <c r="B5" s="15" t="s">
        <v>38</v>
      </c>
      <c r="C5" s="2" t="s">
        <v>3</v>
      </c>
      <c r="D5" s="13" t="s">
        <v>40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  <c r="J5" s="36" t="s">
        <v>45</v>
      </c>
      <c r="K5" s="14" t="s">
        <v>37</v>
      </c>
      <c r="L5" s="14" t="s">
        <v>42</v>
      </c>
    </row>
    <row r="6" spans="1:25" ht="13.5" hidden="1" thickTop="1" x14ac:dyDescent="0.2">
      <c r="A6" s="34" t="e">
        <f t="shared" ref="A6:A15" si="0">RANK(L6,$L$6:$L$45,1)</f>
        <v>#REF!</v>
      </c>
      <c r="B6" s="32" t="e">
        <f>'Startovní listina'!#REF!</f>
        <v>#REF!</v>
      </c>
      <c r="C6" s="7" t="e">
        <f>'Startovní listina'!#REF!</f>
        <v>#REF!</v>
      </c>
      <c r="D6" s="19" t="e">
        <f>'Startovní listina'!#REF!</f>
        <v>#REF!</v>
      </c>
      <c r="E6" s="4" t="e">
        <f>'Round 1'!#REF!</f>
        <v>#REF!</v>
      </c>
      <c r="F6" s="4" t="e">
        <f>'Round 2'!#REF!</f>
        <v>#REF!</v>
      </c>
      <c r="G6" s="4" t="e">
        <f>'Round 3'!#REF!</f>
        <v>#REF!</v>
      </c>
      <c r="H6" s="4" t="e">
        <f>'Round 4'!#REF!</f>
        <v>#REF!</v>
      </c>
      <c r="I6" s="4" t="e">
        <f>'Round 5'!#REF!</f>
        <v>#REF!</v>
      </c>
      <c r="J6" s="4" t="e">
        <f>'Round 6'!#REF!</f>
        <v>#REF!</v>
      </c>
      <c r="K6" s="16" t="e">
        <f t="shared" ref="K6:K45" si="1">SUM(E6:J6)</f>
        <v>#REF!</v>
      </c>
      <c r="L6" s="21" t="e">
        <f t="shared" ref="L6:L45" si="2">IF($L$3&gt;=5,K6-MAX(E6,F6,G6,H6,I6,J6),K6)</f>
        <v>#REF!</v>
      </c>
      <c r="Y6">
        <v>2</v>
      </c>
    </row>
    <row r="7" spans="1:25" hidden="1" x14ac:dyDescent="0.2">
      <c r="A7" s="34" t="e">
        <f t="shared" si="0"/>
        <v>#REF!</v>
      </c>
      <c r="B7" s="32" t="e">
        <f>'Startovní listina'!#REF!</f>
        <v>#REF!</v>
      </c>
      <c r="C7" s="7" t="e">
        <f>'Startovní listina'!#REF!</f>
        <v>#REF!</v>
      </c>
      <c r="D7" s="19" t="e">
        <f>'Startovní listina'!#REF!</f>
        <v>#REF!</v>
      </c>
      <c r="E7" s="4" t="e">
        <f>'Round 1'!#REF!</f>
        <v>#REF!</v>
      </c>
      <c r="F7" s="4" t="e">
        <f>'Round 2'!#REF!</f>
        <v>#REF!</v>
      </c>
      <c r="G7" s="4" t="e">
        <f>'Round 3'!#REF!</f>
        <v>#REF!</v>
      </c>
      <c r="H7" s="4" t="e">
        <f>'Round 4'!#REF!</f>
        <v>#REF!</v>
      </c>
      <c r="I7" s="4" t="e">
        <f>'Round 5'!#REF!</f>
        <v>#REF!</v>
      </c>
      <c r="J7" s="4" t="e">
        <f>'Round 6'!#REF!</f>
        <v>#REF!</v>
      </c>
      <c r="K7" s="16" t="e">
        <f t="shared" si="1"/>
        <v>#REF!</v>
      </c>
      <c r="L7" s="21" t="e">
        <f t="shared" si="2"/>
        <v>#REF!</v>
      </c>
    </row>
    <row r="8" spans="1:25" hidden="1" x14ac:dyDescent="0.2">
      <c r="A8" s="34" t="e">
        <f t="shared" si="0"/>
        <v>#REF!</v>
      </c>
      <c r="B8" s="32" t="e">
        <f>'Startovní listina'!#REF!</f>
        <v>#REF!</v>
      </c>
      <c r="C8" s="7" t="e">
        <f>'Startovní listina'!#REF!</f>
        <v>#REF!</v>
      </c>
      <c r="D8" s="19" t="e">
        <f>'Startovní listina'!#REF!</f>
        <v>#REF!</v>
      </c>
      <c r="E8" s="4" t="e">
        <f>'Round 1'!#REF!</f>
        <v>#REF!</v>
      </c>
      <c r="F8" s="4" t="e">
        <f>'Round 2'!#REF!</f>
        <v>#REF!</v>
      </c>
      <c r="G8" s="4" t="e">
        <f>'Round 3'!#REF!</f>
        <v>#REF!</v>
      </c>
      <c r="H8" s="4" t="e">
        <f>'Round 4'!#REF!</f>
        <v>#REF!</v>
      </c>
      <c r="I8" s="4" t="e">
        <f>'Round 5'!#REF!</f>
        <v>#REF!</v>
      </c>
      <c r="J8" s="4" t="e">
        <f>'Round 6'!#REF!</f>
        <v>#REF!</v>
      </c>
      <c r="K8" s="16" t="e">
        <f t="shared" si="1"/>
        <v>#REF!</v>
      </c>
      <c r="L8" s="21" t="e">
        <f t="shared" si="2"/>
        <v>#REF!</v>
      </c>
    </row>
    <row r="9" spans="1:25" hidden="1" x14ac:dyDescent="0.2">
      <c r="A9" s="34" t="e">
        <f t="shared" si="0"/>
        <v>#REF!</v>
      </c>
      <c r="B9" s="32">
        <f>'Startovní listina'!A26</f>
        <v>21</v>
      </c>
      <c r="C9" s="7" t="str">
        <f>'Startovní listina'!B26</f>
        <v>Ondřej Holub</v>
      </c>
      <c r="D9" s="19" t="e">
        <f>'Startovní listina'!#REF!</f>
        <v>#REF!</v>
      </c>
      <c r="E9" s="4">
        <f>'Round 1'!C26</f>
        <v>74</v>
      </c>
      <c r="F9" s="4">
        <f>'Round 2'!C26</f>
        <v>38</v>
      </c>
      <c r="G9" s="4">
        <f>'Round 3'!C26</f>
        <v>113</v>
      </c>
      <c r="H9" s="4">
        <f>'Round 4'!C26</f>
        <v>59</v>
      </c>
      <c r="I9" s="4">
        <f>'Round 5'!C26</f>
        <v>55</v>
      </c>
      <c r="J9" s="4">
        <f>'Round 6'!C26</f>
        <v>70</v>
      </c>
      <c r="K9" s="16">
        <f t="shared" si="1"/>
        <v>409</v>
      </c>
      <c r="L9" s="21">
        <f t="shared" si="2"/>
        <v>296</v>
      </c>
    </row>
    <row r="10" spans="1:25" hidden="1" x14ac:dyDescent="0.2">
      <c r="A10" s="34" t="e">
        <f t="shared" si="0"/>
        <v>#REF!</v>
      </c>
      <c r="B10" s="32">
        <f>'Startovní listina'!A10</f>
        <v>5</v>
      </c>
      <c r="C10" s="7" t="str">
        <f>'Startovní listina'!B10</f>
        <v>Rafal Reinert</v>
      </c>
      <c r="D10" s="19" t="str">
        <f>'Startovní listina'!C10</f>
        <v>POL</v>
      </c>
      <c r="E10" s="4">
        <f>'Round 1'!C10</f>
        <v>500</v>
      </c>
      <c r="F10" s="4">
        <f>'Round 2'!C10</f>
        <v>113</v>
      </c>
      <c r="G10" s="4">
        <f>'Round 3'!C10</f>
        <v>16</v>
      </c>
      <c r="H10" s="4">
        <f>'Round 4'!C10</f>
        <v>5</v>
      </c>
      <c r="I10" s="4">
        <f>'Round 5'!C10</f>
        <v>17</v>
      </c>
      <c r="J10" s="4">
        <f>'Round 6'!C10</f>
        <v>29</v>
      </c>
      <c r="K10" s="16">
        <f t="shared" si="1"/>
        <v>680</v>
      </c>
      <c r="L10" s="21">
        <f t="shared" si="2"/>
        <v>180</v>
      </c>
    </row>
    <row r="11" spans="1:25" hidden="1" x14ac:dyDescent="0.2">
      <c r="A11" s="34" t="e">
        <f t="shared" si="0"/>
        <v>#REF!</v>
      </c>
      <c r="B11" s="32" t="e">
        <f>'Startovní listina'!#REF!</f>
        <v>#REF!</v>
      </c>
      <c r="C11" s="7" t="e">
        <f>'Startovní listina'!#REF!</f>
        <v>#REF!</v>
      </c>
      <c r="D11" s="19" t="e">
        <f>'Startovní listina'!#REF!</f>
        <v>#REF!</v>
      </c>
      <c r="E11" s="4" t="e">
        <f>'Round 1'!#REF!</f>
        <v>#REF!</v>
      </c>
      <c r="F11" s="4" t="e">
        <f>'Round 2'!#REF!</f>
        <v>#REF!</v>
      </c>
      <c r="G11" s="4" t="e">
        <f>'Round 3'!#REF!</f>
        <v>#REF!</v>
      </c>
      <c r="H11" s="4" t="e">
        <f>'Round 4'!#REF!</f>
        <v>#REF!</v>
      </c>
      <c r="I11" s="4" t="e">
        <f>'Round 5'!#REF!</f>
        <v>#REF!</v>
      </c>
      <c r="J11" s="4" t="e">
        <f>'Round 6'!#REF!</f>
        <v>#REF!</v>
      </c>
      <c r="K11" s="16" t="e">
        <f t="shared" si="1"/>
        <v>#REF!</v>
      </c>
      <c r="L11" s="21" t="e">
        <f t="shared" si="2"/>
        <v>#REF!</v>
      </c>
    </row>
    <row r="12" spans="1:25" hidden="1" x14ac:dyDescent="0.2">
      <c r="A12" s="34" t="e">
        <f t="shared" si="0"/>
        <v>#REF!</v>
      </c>
      <c r="B12" s="32" t="e">
        <f>'Startovní listina'!#REF!</f>
        <v>#REF!</v>
      </c>
      <c r="C12" s="7" t="e">
        <f>'Startovní listina'!#REF!</f>
        <v>#REF!</v>
      </c>
      <c r="D12" s="19" t="e">
        <f>'Startovní listina'!#REF!</f>
        <v>#REF!</v>
      </c>
      <c r="E12" s="4" t="e">
        <f>'Round 1'!#REF!</f>
        <v>#REF!</v>
      </c>
      <c r="F12" s="4" t="e">
        <f>'Round 2'!#REF!</f>
        <v>#REF!</v>
      </c>
      <c r="G12" s="4" t="e">
        <f>'Round 3'!#REF!</f>
        <v>#REF!</v>
      </c>
      <c r="H12" s="4" t="e">
        <f>'Round 4'!#REF!</f>
        <v>#REF!</v>
      </c>
      <c r="I12" s="4" t="e">
        <f>'Round 5'!#REF!</f>
        <v>#REF!</v>
      </c>
      <c r="J12" s="4" t="e">
        <f>'Round 6'!#REF!</f>
        <v>#REF!</v>
      </c>
      <c r="K12" s="16" t="e">
        <f t="shared" si="1"/>
        <v>#REF!</v>
      </c>
      <c r="L12" s="21" t="e">
        <f t="shared" si="2"/>
        <v>#REF!</v>
      </c>
    </row>
    <row r="13" spans="1:25" hidden="1" x14ac:dyDescent="0.2">
      <c r="A13" s="34" t="e">
        <f t="shared" si="0"/>
        <v>#REF!</v>
      </c>
      <c r="B13" s="32" t="e">
        <f>'Startovní listina'!#REF!</f>
        <v>#REF!</v>
      </c>
      <c r="C13" s="7" t="e">
        <f>'Startovní listina'!#REF!</f>
        <v>#REF!</v>
      </c>
      <c r="D13" s="19" t="e">
        <f>'Startovní listina'!#REF!</f>
        <v>#REF!</v>
      </c>
      <c r="E13" s="4" t="e">
        <f>'Round 1'!#REF!</f>
        <v>#REF!</v>
      </c>
      <c r="F13" s="4" t="e">
        <f>'Round 2'!#REF!</f>
        <v>#REF!</v>
      </c>
      <c r="G13" s="4" t="e">
        <f>'Round 3'!#REF!</f>
        <v>#REF!</v>
      </c>
      <c r="H13" s="4" t="e">
        <f>'Round 4'!#REF!</f>
        <v>#REF!</v>
      </c>
      <c r="I13" s="4" t="e">
        <f>'Round 5'!#REF!</f>
        <v>#REF!</v>
      </c>
      <c r="J13" s="4" t="e">
        <f>'Round 6'!#REF!</f>
        <v>#REF!</v>
      </c>
      <c r="K13" s="16" t="e">
        <f t="shared" si="1"/>
        <v>#REF!</v>
      </c>
      <c r="L13" s="21" t="e">
        <f t="shared" si="2"/>
        <v>#REF!</v>
      </c>
    </row>
    <row r="14" spans="1:25" hidden="1" x14ac:dyDescent="0.2">
      <c r="A14" s="34" t="e">
        <f t="shared" si="0"/>
        <v>#REF!</v>
      </c>
      <c r="B14" s="32">
        <f>'Startovní listina'!A25</f>
        <v>20</v>
      </c>
      <c r="C14" s="7" t="str">
        <f>'Startovní listina'!B25</f>
        <v>Vít Šantrůček</v>
      </c>
      <c r="D14" s="19" t="str">
        <f>'Startovní listina'!C25</f>
        <v>CZE</v>
      </c>
      <c r="E14" s="4">
        <f>'Round 1'!C25</f>
        <v>140</v>
      </c>
      <c r="F14" s="4">
        <f>'Round 2'!C25</f>
        <v>72</v>
      </c>
      <c r="G14" s="4">
        <f>'Round 3'!C25</f>
        <v>500</v>
      </c>
      <c r="H14" s="4">
        <f>'Round 4'!C25</f>
        <v>108</v>
      </c>
      <c r="I14" s="4">
        <f>'Round 5'!C25</f>
        <v>5</v>
      </c>
      <c r="J14" s="4">
        <f>'Round 6'!C25</f>
        <v>282</v>
      </c>
      <c r="K14" s="16">
        <f t="shared" si="1"/>
        <v>1107</v>
      </c>
      <c r="L14" s="21">
        <f t="shared" si="2"/>
        <v>607</v>
      </c>
    </row>
    <row r="15" spans="1:25" hidden="1" x14ac:dyDescent="0.2">
      <c r="A15" s="34" t="e">
        <f t="shared" si="0"/>
        <v>#REF!</v>
      </c>
      <c r="B15" s="32" t="e">
        <f>'Startovní listina'!#REF!</f>
        <v>#REF!</v>
      </c>
      <c r="C15" s="7" t="e">
        <f>'Startovní listina'!#REF!</f>
        <v>#REF!</v>
      </c>
      <c r="D15" s="19" t="e">
        <f>'Startovní listina'!#REF!</f>
        <v>#REF!</v>
      </c>
      <c r="E15" s="4" t="e">
        <f>'Round 1'!#REF!</f>
        <v>#REF!</v>
      </c>
      <c r="F15" s="4" t="e">
        <f>'Round 2'!#REF!</f>
        <v>#REF!</v>
      </c>
      <c r="G15" s="4" t="e">
        <f>'Round 3'!#REF!</f>
        <v>#REF!</v>
      </c>
      <c r="H15" s="4" t="e">
        <f>'Round 4'!#REF!</f>
        <v>#REF!</v>
      </c>
      <c r="I15" s="4" t="e">
        <f>'Round 5'!#REF!</f>
        <v>#REF!</v>
      </c>
      <c r="J15" s="4" t="e">
        <f>'Round 6'!#REF!</f>
        <v>#REF!</v>
      </c>
      <c r="K15" s="16" t="e">
        <f t="shared" si="1"/>
        <v>#REF!</v>
      </c>
      <c r="L15" s="21" t="e">
        <f t="shared" si="2"/>
        <v>#REF!</v>
      </c>
    </row>
    <row r="16" spans="1:25" ht="13.5" thickTop="1" x14ac:dyDescent="0.2">
      <c r="A16" s="34">
        <v>1</v>
      </c>
      <c r="B16" s="32">
        <f>'Startovní listina'!A22</f>
        <v>17</v>
      </c>
      <c r="C16" s="7" t="str">
        <f>'Startovní listina'!B22</f>
        <v>Radek Václavik</v>
      </c>
      <c r="D16" s="19" t="str">
        <f>'Startovní listina'!C22</f>
        <v>CZE</v>
      </c>
      <c r="E16" s="4">
        <f>'Round 1'!C22</f>
        <v>2</v>
      </c>
      <c r="F16" s="4">
        <f>'Round 2'!C22</f>
        <v>1</v>
      </c>
      <c r="G16" s="4">
        <f>'Round 3'!C22</f>
        <v>6</v>
      </c>
      <c r="H16" s="4">
        <f>'Round 4'!C22</f>
        <v>4</v>
      </c>
      <c r="I16" s="4">
        <f>'Round 5'!C22</f>
        <v>3</v>
      </c>
      <c r="J16" s="4">
        <f>'Round 6'!C22</f>
        <v>4</v>
      </c>
      <c r="K16" s="16">
        <f>SUM(E16:J16)</f>
        <v>20</v>
      </c>
      <c r="L16" s="21">
        <f>IF($L$3&gt;=5,K16-MAX(E16,F16,G16,H16,I16,J16),K16)</f>
        <v>14</v>
      </c>
    </row>
    <row r="17" spans="1:24" x14ac:dyDescent="0.2">
      <c r="A17" s="34">
        <v>2</v>
      </c>
      <c r="B17" s="32">
        <f>'Startovní listina'!A14</f>
        <v>9</v>
      </c>
      <c r="C17" s="86" t="str">
        <f>'Startovní listina'!B14</f>
        <v>Vlastimil Vachtl</v>
      </c>
      <c r="D17" s="19" t="str">
        <f>'Startovní listina'!C14</f>
        <v>CZE</v>
      </c>
      <c r="E17" s="4">
        <f>'Round 1'!C14</f>
        <v>2</v>
      </c>
      <c r="F17" s="4">
        <f>'Round 2'!C14</f>
        <v>3</v>
      </c>
      <c r="G17" s="4">
        <f>'Round 3'!C14</f>
        <v>3</v>
      </c>
      <c r="H17" s="4">
        <f>'Round 4'!C14</f>
        <v>4</v>
      </c>
      <c r="I17" s="4">
        <f>'Round 5'!C14</f>
        <v>2</v>
      </c>
      <c r="J17" s="4">
        <f>'Round 6'!C14</f>
        <v>16</v>
      </c>
      <c r="K17" s="16">
        <f>SUM(E17:J17)</f>
        <v>30</v>
      </c>
      <c r="L17" s="21">
        <f>IF($L$3&gt;=5,K17-MAX(E17,F17,G17,H17,I17,J17),K17)</f>
        <v>14</v>
      </c>
    </row>
    <row r="18" spans="1:24" x14ac:dyDescent="0.2">
      <c r="A18" s="34">
        <v>3</v>
      </c>
      <c r="B18" s="32">
        <f>'Startovní listina'!A28</f>
        <v>23</v>
      </c>
      <c r="C18" s="86" t="str">
        <f>'Startovní listina'!B28</f>
        <v>Markéta Holubová Tomášková</v>
      </c>
      <c r="D18" s="19" t="str">
        <f>'Startovní listina'!C28</f>
        <v>CZE</v>
      </c>
      <c r="E18" s="4">
        <f>'Round 1'!C28</f>
        <v>2</v>
      </c>
      <c r="F18" s="4">
        <f>'Round 2'!C28</f>
        <v>1</v>
      </c>
      <c r="G18" s="4">
        <f>'Round 3'!C28</f>
        <v>185</v>
      </c>
      <c r="H18" s="4">
        <f>'Round 4'!C28</f>
        <v>6</v>
      </c>
      <c r="I18" s="4">
        <f>'Round 5'!C28</f>
        <v>4</v>
      </c>
      <c r="J18" s="4">
        <f>'Round 6'!C28</f>
        <v>2</v>
      </c>
      <c r="K18" s="16">
        <f>SUM(E18:J18)</f>
        <v>200</v>
      </c>
      <c r="L18" s="21">
        <f>IF($L$3&gt;=5,K18-MAX(E18,F18,G18,H18,I18,J18),K18)</f>
        <v>15</v>
      </c>
    </row>
    <row r="19" spans="1:24" x14ac:dyDescent="0.2">
      <c r="A19" s="34">
        <v>4</v>
      </c>
      <c r="B19" s="32">
        <f>'Startovní listina'!A15</f>
        <v>10</v>
      </c>
      <c r="C19" s="86" t="str">
        <f>'Startovní listina'!B15</f>
        <v>Petr Garbier</v>
      </c>
      <c r="D19" s="19" t="str">
        <f>'Startovní listina'!C15</f>
        <v>CZE</v>
      </c>
      <c r="E19" s="4">
        <f>'Round 1'!C15</f>
        <v>4</v>
      </c>
      <c r="F19" s="4">
        <f>'Round 2'!C15</f>
        <v>6</v>
      </c>
      <c r="G19" s="4">
        <f>'Round 3'!C15</f>
        <v>2</v>
      </c>
      <c r="H19" s="4">
        <f>'Round 4'!C15</f>
        <v>16</v>
      </c>
      <c r="I19" s="4">
        <f>'Round 5'!C15</f>
        <v>7</v>
      </c>
      <c r="J19" s="4">
        <f>'Round 6'!C15</f>
        <v>3</v>
      </c>
      <c r="K19" s="16">
        <f>SUM(E19:J19)</f>
        <v>38</v>
      </c>
      <c r="L19" s="21">
        <f>IF($L$3&gt;=5,K19-MAX(E19,F19,G19,H19,I19,J19),K19)</f>
        <v>22</v>
      </c>
    </row>
    <row r="20" spans="1:24" ht="15" x14ac:dyDescent="0.25">
      <c r="A20" s="34">
        <v>5</v>
      </c>
      <c r="B20" s="32">
        <f>'Startovní listina'!A23</f>
        <v>18</v>
      </c>
      <c r="C20" s="7" t="str">
        <f>'Startovní listina'!B23</f>
        <v>Vlastimil Kricnar</v>
      </c>
      <c r="D20" s="19" t="str">
        <f>'Startovní listina'!C23</f>
        <v>CZE</v>
      </c>
      <c r="E20" s="4">
        <f>'Round 1'!C23</f>
        <v>186</v>
      </c>
      <c r="F20" s="4">
        <f>'Round 2'!C23</f>
        <v>3</v>
      </c>
      <c r="G20" s="4">
        <f>'Round 3'!C23</f>
        <v>11</v>
      </c>
      <c r="H20" s="4">
        <f>'Round 4'!C23</f>
        <v>4</v>
      </c>
      <c r="I20" s="4">
        <f>'Round 5'!C23</f>
        <v>6</v>
      </c>
      <c r="J20" s="4">
        <f>'Round 6'!C23</f>
        <v>13</v>
      </c>
      <c r="K20" s="16">
        <f>SUM(E20:J20)</f>
        <v>223</v>
      </c>
      <c r="L20" s="21">
        <f>IF($L$3&gt;=5,K20-MAX(E20,F20,G20,H20,I20,J20),K20)</f>
        <v>37</v>
      </c>
      <c r="N20" s="62"/>
      <c r="O20" s="62"/>
      <c r="P20" s="62"/>
      <c r="Q20" s="46"/>
      <c r="R20" s="46"/>
      <c r="S20" s="46"/>
      <c r="T20" s="46"/>
      <c r="U20" s="46"/>
      <c r="V20" s="46"/>
      <c r="W20" s="46"/>
    </row>
    <row r="21" spans="1:24" x14ac:dyDescent="0.2">
      <c r="A21" s="34">
        <v>6</v>
      </c>
      <c r="B21" s="32">
        <f>'Startovní listina'!A29</f>
        <v>24</v>
      </c>
      <c r="C21" s="7" t="str">
        <f>'Startovní listina'!B29</f>
        <v>Kamil Konečný</v>
      </c>
      <c r="D21" s="19" t="str">
        <f>'Startovní listina'!C29</f>
        <v>CZE</v>
      </c>
      <c r="E21" s="4">
        <f>'Round 1'!C29</f>
        <v>4</v>
      </c>
      <c r="F21" s="4">
        <f>'Round 2'!C29</f>
        <v>4</v>
      </c>
      <c r="G21" s="4">
        <f>'Round 3'!C29</f>
        <v>22</v>
      </c>
      <c r="H21" s="4">
        <f>'Round 4'!C29</f>
        <v>388</v>
      </c>
      <c r="I21" s="4">
        <f>'Round 5'!C29</f>
        <v>2</v>
      </c>
      <c r="J21" s="4">
        <f>'Round 6'!C29</f>
        <v>12</v>
      </c>
      <c r="K21" s="16">
        <f>SUM(E21:J21)</f>
        <v>432</v>
      </c>
      <c r="L21" s="21">
        <f>IF($L$3&gt;=5,K21-MAX(E21,F21,G21,H21,I21,J21),K21)</f>
        <v>44</v>
      </c>
      <c r="N21" s="55"/>
      <c r="O21" s="50"/>
      <c r="P21" s="64"/>
    </row>
    <row r="22" spans="1:24" x14ac:dyDescent="0.2">
      <c r="A22" s="34">
        <v>7</v>
      </c>
      <c r="B22" s="32">
        <f>'Startovní listina'!A16</f>
        <v>11</v>
      </c>
      <c r="C22" s="86" t="str">
        <f>'Startovní listina'!B16</f>
        <v>Pavel Janeček</v>
      </c>
      <c r="D22" s="19" t="str">
        <f>'Startovní listina'!C16</f>
        <v>CZE</v>
      </c>
      <c r="E22" s="4">
        <f>'Round 1'!C16</f>
        <v>8</v>
      </c>
      <c r="F22" s="4">
        <f>'Round 2'!C16</f>
        <v>84</v>
      </c>
      <c r="G22" s="4">
        <f>'Round 3'!C16</f>
        <v>5</v>
      </c>
      <c r="H22" s="4">
        <f>'Round 4'!C16</f>
        <v>315</v>
      </c>
      <c r="I22" s="4">
        <f>'Round 5'!C16</f>
        <v>16</v>
      </c>
      <c r="J22" s="4">
        <f>'Round 6'!C16</f>
        <v>7</v>
      </c>
      <c r="K22" s="16">
        <f>SUM(E22:J22)</f>
        <v>435</v>
      </c>
      <c r="L22" s="21">
        <f>IF($L$3&gt;=5,K22-MAX(E22,F22,G22,H22,I22,J22),K22)</f>
        <v>120</v>
      </c>
      <c r="N22" s="55"/>
      <c r="O22" s="50"/>
      <c r="P22" s="64"/>
    </row>
    <row r="23" spans="1:24" x14ac:dyDescent="0.2">
      <c r="A23" s="34">
        <v>8</v>
      </c>
      <c r="B23" s="32">
        <f>'Startovní listina'!A6</f>
        <v>1</v>
      </c>
      <c r="C23" s="7" t="str">
        <f>'Startovní listina'!B6</f>
        <v>Jan Širl</v>
      </c>
      <c r="D23" s="19" t="str">
        <f>'Startovní listina'!C6</f>
        <v>CZE</v>
      </c>
      <c r="E23" s="4">
        <f>'Round 1'!C6</f>
        <v>50</v>
      </c>
      <c r="F23" s="4">
        <f>'Round 2'!C6</f>
        <v>82</v>
      </c>
      <c r="G23" s="4">
        <f>'Round 3'!C6</f>
        <v>2</v>
      </c>
      <c r="H23" s="4">
        <f>'Round 4'!C6</f>
        <v>70</v>
      </c>
      <c r="I23" s="4">
        <f>'Round 5'!C6</f>
        <v>4</v>
      </c>
      <c r="J23" s="4">
        <f>'Round 6'!C6</f>
        <v>23</v>
      </c>
      <c r="K23" s="16">
        <f>SUM(E23:J23)</f>
        <v>231</v>
      </c>
      <c r="L23" s="21">
        <f>IF($L$3&gt;=5,K23-MAX(E23,F23,G23,H23,I23,J23),K23)</f>
        <v>149</v>
      </c>
      <c r="N23" s="55"/>
      <c r="O23" s="50"/>
      <c r="P23" s="64"/>
    </row>
    <row r="24" spans="1:24" ht="15.75" thickBot="1" x14ac:dyDescent="0.3">
      <c r="A24" s="34">
        <v>9</v>
      </c>
      <c r="B24" s="32">
        <f>'Startovní listina'!A17</f>
        <v>12</v>
      </c>
      <c r="C24" s="7" t="str">
        <f>'Startovní listina'!B17</f>
        <v>Kvido Hadaš</v>
      </c>
      <c r="D24" s="19" t="str">
        <f>'Startovní listina'!C17</f>
        <v>CZE</v>
      </c>
      <c r="E24" s="4">
        <f>'Round 1'!C17</f>
        <v>6</v>
      </c>
      <c r="F24" s="4">
        <f>'Round 2'!C17</f>
        <v>102</v>
      </c>
      <c r="G24" s="4">
        <f>'Round 3'!C17</f>
        <v>11</v>
      </c>
      <c r="H24" s="4">
        <f>'Round 4'!C17</f>
        <v>500</v>
      </c>
      <c r="I24" s="4">
        <f>'Round 5'!C17</f>
        <v>45</v>
      </c>
      <c r="J24" s="4">
        <f>'Round 6'!C17</f>
        <v>7</v>
      </c>
      <c r="K24" s="16">
        <f>SUM(E24:J24)</f>
        <v>671</v>
      </c>
      <c r="L24" s="21">
        <f>IF($L$3&gt;=5,K24-MAX(E24,F24,G24,H24,I24,J24),K24)</f>
        <v>171</v>
      </c>
      <c r="N24" s="63" t="s">
        <v>65</v>
      </c>
      <c r="O24" s="63" t="s">
        <v>57</v>
      </c>
      <c r="P24" s="63" t="s">
        <v>61</v>
      </c>
      <c r="Q24" s="63" t="s">
        <v>32</v>
      </c>
      <c r="R24" s="63" t="s">
        <v>33</v>
      </c>
      <c r="S24" s="63" t="s">
        <v>34</v>
      </c>
      <c r="T24" s="63" t="s">
        <v>35</v>
      </c>
      <c r="U24" s="63" t="s">
        <v>36</v>
      </c>
      <c r="V24" s="63" t="s">
        <v>45</v>
      </c>
      <c r="W24" s="63" t="s">
        <v>37</v>
      </c>
      <c r="X24" s="63" t="s">
        <v>42</v>
      </c>
    </row>
    <row r="25" spans="1:24" ht="13.5" thickBot="1" x14ac:dyDescent="0.25">
      <c r="A25" s="34">
        <v>10</v>
      </c>
      <c r="B25" s="32">
        <f>'Startovní listina'!A10</f>
        <v>5</v>
      </c>
      <c r="C25" s="7" t="str">
        <f>'Startovní listina'!B10</f>
        <v>Rafal Reinert</v>
      </c>
      <c r="D25" s="19" t="str">
        <f>'Startovní listina'!C10</f>
        <v>POL</v>
      </c>
      <c r="E25" s="4">
        <f>'Round 1'!C10</f>
        <v>500</v>
      </c>
      <c r="F25" s="4">
        <f>'Round 2'!C10</f>
        <v>113</v>
      </c>
      <c r="G25" s="4">
        <f>'Round 3'!C10</f>
        <v>16</v>
      </c>
      <c r="H25" s="4">
        <f>'Round 4'!C10</f>
        <v>5</v>
      </c>
      <c r="I25" s="4">
        <f>'Round 5'!C10</f>
        <v>17</v>
      </c>
      <c r="J25" s="4">
        <f>'Round 6'!C10</f>
        <v>29</v>
      </c>
      <c r="K25" s="16">
        <f>SUM(E25:J25)</f>
        <v>680</v>
      </c>
      <c r="L25" s="21">
        <f>IF($L$3&gt;=5,K25-MAX(E25,F25,G25,H25,I25,J25),K25)</f>
        <v>180</v>
      </c>
      <c r="N25" s="52" t="s">
        <v>6</v>
      </c>
      <c r="O25" s="52" t="s">
        <v>99</v>
      </c>
      <c r="P25" s="53" t="s">
        <v>41</v>
      </c>
      <c r="Q25" s="53">
        <v>2</v>
      </c>
      <c r="R25" s="53">
        <v>1</v>
      </c>
      <c r="S25" s="53">
        <v>185</v>
      </c>
      <c r="T25" s="53">
        <v>6</v>
      </c>
      <c r="U25" s="53">
        <v>4</v>
      </c>
      <c r="V25" s="53">
        <v>2</v>
      </c>
      <c r="W25" s="53">
        <v>200</v>
      </c>
      <c r="X25" s="65">
        <v>15</v>
      </c>
    </row>
    <row r="26" spans="1:24" ht="13.5" thickBot="1" x14ac:dyDescent="0.25">
      <c r="A26" s="34">
        <v>11</v>
      </c>
      <c r="B26" s="32">
        <f>'Startovní listina'!A26</f>
        <v>21</v>
      </c>
      <c r="C26" s="7" t="str">
        <f>'Startovní listina'!B26</f>
        <v>Ondřej Holub</v>
      </c>
      <c r="D26" s="19" t="str">
        <f>'Startovní listina'!C26</f>
        <v>CZE</v>
      </c>
      <c r="E26" s="4">
        <f>'Round 1'!C26</f>
        <v>74</v>
      </c>
      <c r="F26" s="4">
        <f>'Round 2'!C26</f>
        <v>38</v>
      </c>
      <c r="G26" s="4">
        <f>'Round 3'!C26</f>
        <v>113</v>
      </c>
      <c r="H26" s="4">
        <f>'Round 4'!C26</f>
        <v>59</v>
      </c>
      <c r="I26" s="4">
        <f>'Round 5'!C26</f>
        <v>55</v>
      </c>
      <c r="J26" s="4">
        <f>'Round 6'!C26</f>
        <v>70</v>
      </c>
      <c r="K26" s="16">
        <f>SUM(E26:J26)</f>
        <v>409</v>
      </c>
      <c r="L26" s="21">
        <f>IF($L$3&gt;=5,K26-MAX(E26,F26,G26,H26,I26,J26),K26)</f>
        <v>296</v>
      </c>
      <c r="N26" s="52" t="s">
        <v>7</v>
      </c>
      <c r="O26" s="52" t="s">
        <v>88</v>
      </c>
      <c r="P26" s="53" t="s">
        <v>100</v>
      </c>
      <c r="Q26" s="53">
        <v>232</v>
      </c>
      <c r="R26" s="53">
        <v>500</v>
      </c>
      <c r="S26" s="53">
        <v>38</v>
      </c>
      <c r="T26" s="53">
        <v>208</v>
      </c>
      <c r="U26" s="53">
        <v>123</v>
      </c>
      <c r="V26" s="53">
        <v>173</v>
      </c>
      <c r="W26" s="53">
        <v>1274</v>
      </c>
      <c r="X26" s="65">
        <v>774</v>
      </c>
    </row>
    <row r="27" spans="1:24" ht="13.5" thickBot="1" x14ac:dyDescent="0.25">
      <c r="A27" s="34">
        <v>12</v>
      </c>
      <c r="B27" s="32">
        <f>'Startovní listina'!A21</f>
        <v>16</v>
      </c>
      <c r="C27" s="7" t="str">
        <f>'Startovní listina'!B21</f>
        <v>Szczepan Pawluszek</v>
      </c>
      <c r="D27" s="19" t="str">
        <f>'Startovní listina'!C21</f>
        <v>POL</v>
      </c>
      <c r="E27" s="4">
        <f>'Round 1'!C21</f>
        <v>500</v>
      </c>
      <c r="F27" s="4">
        <f>'Round 2'!C21</f>
        <v>500</v>
      </c>
      <c r="G27" s="4">
        <f>'Round 3'!C21</f>
        <v>16</v>
      </c>
      <c r="H27" s="4">
        <f>'Round 4'!C21</f>
        <v>11</v>
      </c>
      <c r="I27" s="4">
        <f>'Round 5'!C21</f>
        <v>9</v>
      </c>
      <c r="J27" s="4">
        <f>'Round 6'!C21</f>
        <v>27</v>
      </c>
      <c r="K27" s="16">
        <f>SUM(E27:J27)</f>
        <v>1063</v>
      </c>
      <c r="L27" s="21">
        <f>IF($L$3&gt;=5,K27-MAX(E27,F27,G27,H27,I27,J27),K27)</f>
        <v>563</v>
      </c>
      <c r="N27" s="52" t="s">
        <v>8</v>
      </c>
      <c r="O27" s="52" t="s">
        <v>94</v>
      </c>
      <c r="P27" s="53" t="s">
        <v>41</v>
      </c>
      <c r="Q27" s="53">
        <v>500</v>
      </c>
      <c r="R27" s="53">
        <v>205</v>
      </c>
      <c r="S27" s="53">
        <v>500</v>
      </c>
      <c r="T27" s="53">
        <v>500</v>
      </c>
      <c r="U27" s="53">
        <v>500</v>
      </c>
      <c r="V27" s="53">
        <v>500</v>
      </c>
      <c r="W27" s="53">
        <v>2705</v>
      </c>
      <c r="X27" s="65">
        <v>2205</v>
      </c>
    </row>
    <row r="28" spans="1:24" x14ac:dyDescent="0.2">
      <c r="A28" s="34">
        <v>13</v>
      </c>
      <c r="B28" s="32">
        <f>'Startovní listina'!A25</f>
        <v>20</v>
      </c>
      <c r="C28" s="7" t="str">
        <f>'Startovní listina'!B25</f>
        <v>Vít Šantrůček</v>
      </c>
      <c r="D28" s="19" t="str">
        <f>'Startovní listina'!C25</f>
        <v>CZE</v>
      </c>
      <c r="E28" s="4">
        <f>'Round 1'!C25</f>
        <v>140</v>
      </c>
      <c r="F28" s="4">
        <f>'Round 2'!C25</f>
        <v>72</v>
      </c>
      <c r="G28" s="4">
        <f>'Round 3'!C25</f>
        <v>500</v>
      </c>
      <c r="H28" s="4">
        <f>'Round 4'!C25</f>
        <v>108</v>
      </c>
      <c r="I28" s="4">
        <f>'Round 5'!C25</f>
        <v>5</v>
      </c>
      <c r="J28" s="4">
        <f>'Round 6'!C25</f>
        <v>282</v>
      </c>
      <c r="K28" s="16">
        <f>SUM(E28:J28)</f>
        <v>1107</v>
      </c>
      <c r="L28" s="21">
        <f>IF($L$3&gt;=5,K28-MAX(E28,F28,G28,H28,I28,J28),K28)</f>
        <v>607</v>
      </c>
      <c r="N28" s="56"/>
      <c r="O28" s="56"/>
      <c r="P28" s="54"/>
      <c r="Q28" s="54"/>
      <c r="R28" s="54"/>
      <c r="S28" s="54"/>
      <c r="T28" s="54"/>
      <c r="U28" s="54"/>
      <c r="V28" s="54"/>
      <c r="W28" s="54"/>
      <c r="X28" s="64"/>
    </row>
    <row r="29" spans="1:24" ht="15.75" thickBot="1" x14ac:dyDescent="0.3">
      <c r="A29" s="34">
        <v>14</v>
      </c>
      <c r="B29" s="32">
        <f>'Startovní listina'!A19</f>
        <v>14</v>
      </c>
      <c r="C29" s="7" t="str">
        <f>'Startovní listina'!B19</f>
        <v>Petr Sušanin</v>
      </c>
      <c r="D29" s="19" t="str">
        <f>'Startovní listina'!C19</f>
        <v>CZE</v>
      </c>
      <c r="E29" s="4">
        <f>'Round 1'!C19</f>
        <v>134</v>
      </c>
      <c r="F29" s="4">
        <f>'Round 2'!C19</f>
        <v>16</v>
      </c>
      <c r="G29" s="4">
        <f>'Round 3'!C19</f>
        <v>157</v>
      </c>
      <c r="H29" s="4">
        <f>'Round 4'!C19</f>
        <v>500</v>
      </c>
      <c r="I29" s="4">
        <f>'Round 5'!C19</f>
        <v>213</v>
      </c>
      <c r="J29" s="4">
        <f>'Round 6'!C19</f>
        <v>145</v>
      </c>
      <c r="K29" s="16">
        <f>SUM(E29:J29)</f>
        <v>1165</v>
      </c>
      <c r="L29" s="21">
        <f>IF($L$3&gt;=5,K29-MAX(E29,F29,G29,H29,I29,J29),K29)</f>
        <v>665</v>
      </c>
      <c r="N29" s="63" t="s">
        <v>64</v>
      </c>
      <c r="O29" s="63" t="s">
        <v>57</v>
      </c>
      <c r="P29" s="63" t="s">
        <v>61</v>
      </c>
      <c r="Q29" s="63" t="s">
        <v>32</v>
      </c>
      <c r="R29" s="63" t="s">
        <v>33</v>
      </c>
      <c r="S29" s="63" t="s">
        <v>34</v>
      </c>
      <c r="T29" s="63" t="s">
        <v>35</v>
      </c>
      <c r="U29" s="63" t="s">
        <v>36</v>
      </c>
      <c r="V29" s="63" t="s">
        <v>45</v>
      </c>
      <c r="W29" s="63" t="s">
        <v>37</v>
      </c>
      <c r="X29" s="63" t="s">
        <v>42</v>
      </c>
    </row>
    <row r="30" spans="1:24" ht="13.5" thickBot="1" x14ac:dyDescent="0.25">
      <c r="A30" s="34">
        <v>15</v>
      </c>
      <c r="B30" s="32">
        <f>'Startovní listina'!A27</f>
        <v>22</v>
      </c>
      <c r="C30" s="7" t="str">
        <f>'Startovní listina'!B27</f>
        <v>Václav Švanda</v>
      </c>
      <c r="D30" s="85" t="str">
        <f>'Startovní listina'!C27</f>
        <v>CZE</v>
      </c>
      <c r="E30" s="4">
        <f>'Round 1'!C27</f>
        <v>461</v>
      </c>
      <c r="F30" s="4">
        <f>'Round 2'!C27</f>
        <v>16</v>
      </c>
      <c r="G30" s="4">
        <f>'Round 3'!C27</f>
        <v>310</v>
      </c>
      <c r="H30" s="4">
        <f>'Round 4'!C27</f>
        <v>153</v>
      </c>
      <c r="I30" s="4">
        <f>'Round 5'!C27</f>
        <v>174</v>
      </c>
      <c r="J30" s="4">
        <f>'Round 6'!C27</f>
        <v>81</v>
      </c>
      <c r="K30" s="16">
        <f>SUM(E30:J30)</f>
        <v>1195</v>
      </c>
      <c r="L30" s="21">
        <f>IF($L$3&gt;=5,K30-MAX(E30,F30,G30,H30,I30,J30),K30)</f>
        <v>734</v>
      </c>
      <c r="N30" s="52" t="s">
        <v>6</v>
      </c>
      <c r="O30" s="52" t="s">
        <v>71</v>
      </c>
      <c r="P30" s="53" t="s">
        <v>41</v>
      </c>
      <c r="Q30" s="53">
        <v>6</v>
      </c>
      <c r="R30" s="53">
        <v>102</v>
      </c>
      <c r="S30" s="53">
        <v>11</v>
      </c>
      <c r="T30" s="53">
        <v>500</v>
      </c>
      <c r="U30" s="53">
        <v>45</v>
      </c>
      <c r="V30" s="53">
        <v>7</v>
      </c>
      <c r="W30" s="53">
        <v>671</v>
      </c>
      <c r="X30" s="65">
        <v>171</v>
      </c>
    </row>
    <row r="31" spans="1:24" ht="13.5" thickBot="1" x14ac:dyDescent="0.25">
      <c r="A31" s="34">
        <v>16</v>
      </c>
      <c r="B31" s="32">
        <f>'Startovní listina'!A9</f>
        <v>4</v>
      </c>
      <c r="C31" s="7" t="str">
        <f>'Startovní listina'!B9</f>
        <v>Joana Reinert</v>
      </c>
      <c r="D31" s="19" t="str">
        <f>'Startovní listina'!C9</f>
        <v>POL</v>
      </c>
      <c r="E31" s="4">
        <f>'Round 1'!C9</f>
        <v>232</v>
      </c>
      <c r="F31" s="4">
        <f>'Round 2'!C9</f>
        <v>500</v>
      </c>
      <c r="G31" s="4">
        <f>'Round 3'!C9</f>
        <v>38</v>
      </c>
      <c r="H31" s="4">
        <f>'Round 4'!C9</f>
        <v>208</v>
      </c>
      <c r="I31" s="4">
        <f>'Round 5'!C9</f>
        <v>123</v>
      </c>
      <c r="J31" s="4">
        <f>'Round 6'!C9</f>
        <v>173</v>
      </c>
      <c r="K31" s="16">
        <f>SUM(E31:J31)</f>
        <v>1274</v>
      </c>
      <c r="L31" s="21">
        <f>IF($L$3&gt;=5,K31-MAX(E31,F31,G31,H31,I31,J31),K31)</f>
        <v>774</v>
      </c>
      <c r="N31" s="52" t="s">
        <v>7</v>
      </c>
      <c r="O31" s="52" t="s">
        <v>97</v>
      </c>
      <c r="P31" s="53" t="s">
        <v>41</v>
      </c>
      <c r="Q31" s="53">
        <v>140</v>
      </c>
      <c r="R31" s="53">
        <v>72</v>
      </c>
      <c r="S31" s="53">
        <v>500</v>
      </c>
      <c r="T31" s="53">
        <v>108</v>
      </c>
      <c r="U31" s="53">
        <v>5</v>
      </c>
      <c r="V31" s="53">
        <v>282</v>
      </c>
      <c r="W31" s="53">
        <v>1107</v>
      </c>
      <c r="X31" s="65">
        <v>607</v>
      </c>
    </row>
    <row r="32" spans="1:24" ht="13.5" thickBot="1" x14ac:dyDescent="0.25">
      <c r="A32" s="34">
        <v>17</v>
      </c>
      <c r="B32" s="32">
        <f>'Startovní listina'!A11</f>
        <v>6</v>
      </c>
      <c r="C32" s="7" t="str">
        <f>'Startovní listina'!B11</f>
        <v>Jakub Stepczynski</v>
      </c>
      <c r="D32" s="19" t="str">
        <f>'Startovní listina'!C11</f>
        <v>POL</v>
      </c>
      <c r="E32" s="4">
        <f>'Round 1'!C11</f>
        <v>500</v>
      </c>
      <c r="F32" s="4">
        <f>'Round 2'!C11</f>
        <v>500</v>
      </c>
      <c r="G32" s="4">
        <f>'Round 3'!C11</f>
        <v>500</v>
      </c>
      <c r="H32" s="4">
        <f>'Round 4'!C11</f>
        <v>498</v>
      </c>
      <c r="I32" s="4">
        <f>'Round 5'!C11</f>
        <v>125</v>
      </c>
      <c r="J32" s="4">
        <f>'Round 6'!C11</f>
        <v>16</v>
      </c>
      <c r="K32" s="16">
        <f>SUM(E32:J32)</f>
        <v>2139</v>
      </c>
      <c r="L32" s="21">
        <f>IF($L$3&gt;=5,K32-MAX(E32,F32,G32,H32,I32,J32),K32)</f>
        <v>1639</v>
      </c>
      <c r="N32" s="52" t="s">
        <v>8</v>
      </c>
      <c r="O32" s="52"/>
      <c r="P32" s="53"/>
      <c r="Q32" s="53"/>
      <c r="R32" s="53"/>
      <c r="S32" s="53"/>
      <c r="T32" s="53"/>
      <c r="U32" s="53"/>
      <c r="V32" s="53"/>
      <c r="W32" s="53"/>
      <c r="X32" s="65"/>
    </row>
    <row r="33" spans="1:25" x14ac:dyDescent="0.2">
      <c r="A33" s="34">
        <v>18</v>
      </c>
      <c r="B33" s="32">
        <f>'Startovní listina'!A12</f>
        <v>7</v>
      </c>
      <c r="C33" s="7" t="str">
        <f>'Startovní listina'!B12</f>
        <v>Aleš Trtil</v>
      </c>
      <c r="D33" s="19" t="str">
        <f>'Startovní listina'!C12</f>
        <v>CZE</v>
      </c>
      <c r="E33" s="4">
        <f>'Round 1'!C12</f>
        <v>500</v>
      </c>
      <c r="F33" s="4">
        <f>'Round 2'!C12</f>
        <v>500</v>
      </c>
      <c r="G33" s="4">
        <f>'Round 3'!C12</f>
        <v>386</v>
      </c>
      <c r="H33" s="4">
        <f>'Round 4'!C12</f>
        <v>338</v>
      </c>
      <c r="I33" s="4">
        <f>'Round 5'!C12</f>
        <v>175</v>
      </c>
      <c r="J33" s="4">
        <f>'Round 6'!C12</f>
        <v>500</v>
      </c>
      <c r="K33" s="16">
        <f>SUM(E33:J33)</f>
        <v>2399</v>
      </c>
      <c r="L33" s="21">
        <f>IF($L$3&gt;=5,K33-MAX(E33,F33,G33,H33,I33,J33),K33)</f>
        <v>1899</v>
      </c>
      <c r="N33" s="33"/>
      <c r="O33" s="55"/>
      <c r="X33" s="64"/>
    </row>
    <row r="34" spans="1:25" ht="15.75" thickBot="1" x14ac:dyDescent="0.3">
      <c r="A34" s="34">
        <v>19</v>
      </c>
      <c r="B34" s="32">
        <f>'Startovní listina'!A18</f>
        <v>13</v>
      </c>
      <c r="C34" s="7" t="str">
        <f>'Startovní listina'!B18</f>
        <v>Michal Kurečka</v>
      </c>
      <c r="D34" s="19" t="str">
        <f>'Startovní listina'!C18</f>
        <v>CZE</v>
      </c>
      <c r="E34" s="4">
        <f>'Round 1'!C18</f>
        <v>500</v>
      </c>
      <c r="F34" s="4">
        <f>'Round 2'!C18</f>
        <v>500</v>
      </c>
      <c r="G34" s="4">
        <f>'Round 3'!C18</f>
        <v>500</v>
      </c>
      <c r="H34" s="4">
        <f>'Round 4'!C18</f>
        <v>500</v>
      </c>
      <c r="I34" s="4">
        <f>'Round 5'!C18</f>
        <v>197</v>
      </c>
      <c r="J34" s="4">
        <f>'Round 6'!C18</f>
        <v>500</v>
      </c>
      <c r="K34" s="16">
        <f>SUM(E34:J34)</f>
        <v>2697</v>
      </c>
      <c r="L34" s="21">
        <f>IF($L$3&gt;=5,K34-MAX(E34,F34,G34,H34,I34,J34),K34)</f>
        <v>2197</v>
      </c>
      <c r="N34" s="63" t="s">
        <v>66</v>
      </c>
      <c r="O34" s="63" t="s">
        <v>57</v>
      </c>
      <c r="P34" s="63" t="s">
        <v>61</v>
      </c>
      <c r="Q34" s="63" t="s">
        <v>32</v>
      </c>
      <c r="R34" s="63" t="s">
        <v>33</v>
      </c>
      <c r="S34" s="63" t="s">
        <v>34</v>
      </c>
      <c r="T34" s="63" t="s">
        <v>35</v>
      </c>
      <c r="U34" s="63" t="s">
        <v>36</v>
      </c>
      <c r="V34" s="63" t="s">
        <v>45</v>
      </c>
      <c r="W34" s="63" t="s">
        <v>37</v>
      </c>
      <c r="X34" s="63" t="s">
        <v>42</v>
      </c>
    </row>
    <row r="35" spans="1:25" ht="13.5" thickBot="1" x14ac:dyDescent="0.25">
      <c r="A35" s="34">
        <v>20</v>
      </c>
      <c r="B35" s="32">
        <f>'Startovní listina'!A20</f>
        <v>15</v>
      </c>
      <c r="C35" s="7" t="str">
        <f>'Startovní listina'!B20</f>
        <v>Ivana Zicháčková</v>
      </c>
      <c r="D35" s="19" t="str">
        <f>'Startovní listina'!C20</f>
        <v>CZE</v>
      </c>
      <c r="E35" s="4">
        <f>'Round 1'!C20</f>
        <v>500</v>
      </c>
      <c r="F35" s="4">
        <f>'Round 2'!C20</f>
        <v>205</v>
      </c>
      <c r="G35" s="4">
        <f>'Round 3'!C20</f>
        <v>500</v>
      </c>
      <c r="H35" s="4">
        <f>'Round 4'!C20</f>
        <v>500</v>
      </c>
      <c r="I35" s="4">
        <f>'Round 5'!C20</f>
        <v>500</v>
      </c>
      <c r="J35" s="4">
        <f>'Round 6'!C20</f>
        <v>500</v>
      </c>
      <c r="K35" s="16">
        <f>SUM(E35:J35)</f>
        <v>2705</v>
      </c>
      <c r="L35" s="21">
        <f>IF($L$3&gt;=5,K35-MAX(E35,F35,G35,H35,I35,J35),K35)</f>
        <v>2205</v>
      </c>
      <c r="N35" s="52" t="s">
        <v>6</v>
      </c>
      <c r="O35" s="52" t="s">
        <v>69</v>
      </c>
      <c r="P35" s="53" t="s">
        <v>41</v>
      </c>
      <c r="Q35" s="53">
        <v>4</v>
      </c>
      <c r="R35" s="53">
        <v>6</v>
      </c>
      <c r="S35" s="53">
        <v>2</v>
      </c>
      <c r="T35" s="53">
        <v>16</v>
      </c>
      <c r="U35" s="53">
        <v>7</v>
      </c>
      <c r="V35" s="53">
        <v>3</v>
      </c>
      <c r="W35" s="53">
        <v>38</v>
      </c>
      <c r="X35" s="65">
        <v>22</v>
      </c>
    </row>
    <row r="36" spans="1:25" ht="13.5" thickBot="1" x14ac:dyDescent="0.25">
      <c r="A36" s="34">
        <v>21</v>
      </c>
      <c r="B36" s="32">
        <f>'Startovní listina'!A24</f>
        <v>19</v>
      </c>
      <c r="C36" s="7" t="str">
        <f>'Startovní listina'!B24</f>
        <v>Zuzana Beranová</v>
      </c>
      <c r="D36" s="19" t="str">
        <f>'Startovní listina'!C26</f>
        <v>CZE</v>
      </c>
      <c r="E36" s="4">
        <f>'Round 1'!C24</f>
        <v>407</v>
      </c>
      <c r="F36" s="4">
        <f>'Round 2'!C24</f>
        <v>382</v>
      </c>
      <c r="G36" s="4">
        <f>'Round 3'!C24</f>
        <v>500</v>
      </c>
      <c r="H36" s="4">
        <f>'Round 4'!C24</f>
        <v>492</v>
      </c>
      <c r="I36" s="4">
        <f>'Round 5'!C24</f>
        <v>500</v>
      </c>
      <c r="J36" s="4">
        <f>'Round 6'!C24</f>
        <v>500</v>
      </c>
      <c r="K36" s="16">
        <f>SUM(E36:J36)</f>
        <v>2781</v>
      </c>
      <c r="L36" s="21">
        <f>IF($L$3&gt;=5,K36-MAX(E36,F36,G36,H36,I36,J36),K36)</f>
        <v>2281</v>
      </c>
      <c r="N36" s="52" t="s">
        <v>7</v>
      </c>
      <c r="O36" s="52" t="s">
        <v>68</v>
      </c>
      <c r="P36" s="53" t="s">
        <v>41</v>
      </c>
      <c r="Q36" s="53">
        <v>8</v>
      </c>
      <c r="R36" s="53">
        <v>84</v>
      </c>
      <c r="S36" s="53">
        <v>5</v>
      </c>
      <c r="T36" s="53">
        <v>315</v>
      </c>
      <c r="U36" s="53">
        <v>16</v>
      </c>
      <c r="V36" s="53">
        <v>7</v>
      </c>
      <c r="W36" s="53">
        <v>435</v>
      </c>
      <c r="X36" s="65">
        <v>120</v>
      </c>
    </row>
    <row r="37" spans="1:25" ht="13.5" thickBot="1" x14ac:dyDescent="0.25">
      <c r="A37" s="34">
        <v>22</v>
      </c>
      <c r="B37" s="32">
        <f>'Startovní listina'!A8</f>
        <v>3</v>
      </c>
      <c r="C37" s="7" t="str">
        <f>'Startovní listina'!B8</f>
        <v>Gregore Wozniak</v>
      </c>
      <c r="D37" s="19" t="str">
        <f>'Startovní listina'!C8</f>
        <v>POL</v>
      </c>
      <c r="E37" s="4">
        <f>'Round 1'!C8</f>
        <v>500</v>
      </c>
      <c r="F37" s="4">
        <f>'Round 2'!C8</f>
        <v>500</v>
      </c>
      <c r="G37" s="4">
        <f>'Round 3'!C8</f>
        <v>500</v>
      </c>
      <c r="H37" s="4">
        <f>'Round 4'!C8</f>
        <v>500</v>
      </c>
      <c r="I37" s="4">
        <f>'Round 5'!C8</f>
        <v>283</v>
      </c>
      <c r="J37" s="4">
        <f>'Round 6'!C8</f>
        <v>500</v>
      </c>
      <c r="K37" s="16">
        <f>SUM(E37:J37)</f>
        <v>2783</v>
      </c>
      <c r="L37" s="21">
        <f>IF($L$3&gt;=5,K37-MAX(E37,F37,G37,H37,I37,J37),K37)</f>
        <v>2283</v>
      </c>
      <c r="N37" s="52" t="s">
        <v>8</v>
      </c>
      <c r="O37" s="52" t="s">
        <v>71</v>
      </c>
      <c r="P37" s="53" t="s">
        <v>41</v>
      </c>
      <c r="Q37" s="53">
        <v>6</v>
      </c>
      <c r="R37" s="53">
        <v>102</v>
      </c>
      <c r="S37" s="53">
        <v>11</v>
      </c>
      <c r="T37" s="53">
        <v>500</v>
      </c>
      <c r="U37" s="53">
        <v>45</v>
      </c>
      <c r="V37" s="53">
        <v>7</v>
      </c>
      <c r="W37" s="53">
        <v>671</v>
      </c>
      <c r="X37" s="65">
        <v>171</v>
      </c>
    </row>
    <row r="38" spans="1:25" x14ac:dyDescent="0.2">
      <c r="A38" s="34">
        <v>23</v>
      </c>
      <c r="B38" s="32">
        <f>'Startovní listina'!A13</f>
        <v>8</v>
      </c>
      <c r="C38" s="7" t="str">
        <f>'Startovní listina'!B13</f>
        <v>Zdeněk Jandera</v>
      </c>
      <c r="D38" s="19" t="str">
        <f>'Startovní listina'!C13</f>
        <v>CZE</v>
      </c>
      <c r="E38" s="4">
        <f>'Round 1'!C13</f>
        <v>500</v>
      </c>
      <c r="F38" s="4">
        <f>'Round 2'!C13</f>
        <v>465</v>
      </c>
      <c r="G38" s="4">
        <f>'Round 3'!C13</f>
        <v>500</v>
      </c>
      <c r="H38" s="4">
        <f>'Round 4'!C13</f>
        <v>334</v>
      </c>
      <c r="I38" s="4">
        <f>'Round 5'!C13</f>
        <v>500</v>
      </c>
      <c r="J38" s="4">
        <f>'Round 6'!C13</f>
        <v>500</v>
      </c>
      <c r="K38" s="16">
        <f>SUM(E38:J38)</f>
        <v>2799</v>
      </c>
      <c r="L38" s="21">
        <f>IF($L$3&gt;=5,K38-MAX(E38,F38,G38,H38,I38,J38),K38)</f>
        <v>2299</v>
      </c>
      <c r="N38" s="33"/>
      <c r="O38" s="55"/>
      <c r="X38" s="64"/>
    </row>
    <row r="39" spans="1:25" ht="15" x14ac:dyDescent="0.25">
      <c r="A39" s="34">
        <v>24</v>
      </c>
      <c r="B39" s="32">
        <f>'Startovní listina'!A7</f>
        <v>2</v>
      </c>
      <c r="C39" s="86" t="str">
        <f>'Startovní listina'!B7</f>
        <v>Michal Pahl</v>
      </c>
      <c r="D39" s="19" t="str">
        <f>'Startovní listina'!C7</f>
        <v>POL</v>
      </c>
      <c r="E39" s="4">
        <f>'Round 1'!C7</f>
        <v>500</v>
      </c>
      <c r="F39" s="4">
        <f>'Round 2'!C7</f>
        <v>500</v>
      </c>
      <c r="G39" s="4">
        <f>'Round 3'!C7</f>
        <v>500</v>
      </c>
      <c r="H39" s="4">
        <f>'Round 4'!C7</f>
        <v>500</v>
      </c>
      <c r="I39" s="4">
        <f>'Round 5'!C7</f>
        <v>500</v>
      </c>
      <c r="J39" s="4">
        <f>'Round 6'!C7</f>
        <v>481</v>
      </c>
      <c r="K39" s="16">
        <f>SUM(E39:J39)</f>
        <v>2981</v>
      </c>
      <c r="L39" s="21">
        <f>IF($L$3&gt;=5,K39-MAX(E39,F39,G39,H39,I39,J39),K39)</f>
        <v>2481</v>
      </c>
      <c r="N39" s="62" t="s">
        <v>67</v>
      </c>
      <c r="O39" s="62" t="s">
        <v>57</v>
      </c>
      <c r="P39" s="62" t="s">
        <v>62</v>
      </c>
      <c r="Q39" s="46"/>
      <c r="R39" s="46"/>
      <c r="S39" s="46"/>
      <c r="T39" s="46"/>
      <c r="U39" s="46"/>
      <c r="V39" s="46"/>
      <c r="W39" s="46"/>
      <c r="X39" s="72"/>
      <c r="Y39" s="46"/>
    </row>
    <row r="40" spans="1:25" x14ac:dyDescent="0.2">
      <c r="A40" s="34"/>
      <c r="B40" s="32"/>
      <c r="C40" s="7"/>
      <c r="D40" s="19"/>
      <c r="E40" s="4"/>
      <c r="F40" s="4"/>
      <c r="G40" s="4"/>
      <c r="H40" s="4"/>
      <c r="I40" s="4"/>
      <c r="J40" s="4"/>
      <c r="K40" s="16"/>
      <c r="L40" s="21"/>
      <c r="N40" s="55" t="s">
        <v>6</v>
      </c>
      <c r="O40" s="49" t="s">
        <v>70</v>
      </c>
      <c r="P40" s="64">
        <v>636</v>
      </c>
      <c r="Q40" s="46"/>
      <c r="R40" s="46"/>
      <c r="S40" s="46"/>
      <c r="T40" s="46"/>
      <c r="U40" s="46"/>
      <c r="V40" s="46"/>
      <c r="W40" s="46"/>
      <c r="X40" s="72"/>
      <c r="Y40" s="46"/>
    </row>
    <row r="41" spans="1:25" x14ac:dyDescent="0.2">
      <c r="A41" s="34"/>
      <c r="B41" s="32"/>
      <c r="C41" s="7"/>
      <c r="D41" s="19"/>
      <c r="E41" s="4"/>
      <c r="F41" s="4"/>
      <c r="G41" s="4"/>
      <c r="H41" s="4"/>
      <c r="I41" s="4"/>
      <c r="J41" s="4"/>
      <c r="K41" s="16"/>
      <c r="L41" s="21"/>
      <c r="N41" s="55" t="s">
        <v>7</v>
      </c>
      <c r="O41" s="49" t="s">
        <v>81</v>
      </c>
      <c r="P41" s="64">
        <v>997</v>
      </c>
      <c r="Q41" s="46"/>
      <c r="R41" s="46"/>
      <c r="S41" s="46"/>
      <c r="T41" s="46"/>
      <c r="U41" s="46"/>
      <c r="V41" s="46"/>
      <c r="W41" s="46"/>
      <c r="X41" s="72"/>
      <c r="Y41" s="46"/>
    </row>
    <row r="42" spans="1:25" x14ac:dyDescent="0.2">
      <c r="A42" s="34"/>
      <c r="B42" s="32"/>
      <c r="C42" s="7"/>
      <c r="D42" s="19"/>
      <c r="E42" s="4"/>
      <c r="F42" s="4"/>
      <c r="G42" s="4"/>
      <c r="H42" s="4"/>
      <c r="I42" s="4"/>
      <c r="J42" s="4"/>
      <c r="K42" s="16"/>
      <c r="L42" s="21"/>
      <c r="N42" s="55" t="s">
        <v>8</v>
      </c>
      <c r="O42" s="49" t="s">
        <v>101</v>
      </c>
      <c r="P42" s="64">
        <v>1245</v>
      </c>
      <c r="Q42" s="46"/>
      <c r="R42" s="46"/>
      <c r="S42" s="46"/>
      <c r="T42" s="46"/>
      <c r="U42" s="46"/>
      <c r="V42" s="46"/>
      <c r="W42" s="46"/>
      <c r="X42" s="72"/>
      <c r="Y42" s="46"/>
    </row>
    <row r="43" spans="1:25" x14ac:dyDescent="0.2">
      <c r="A43" s="34"/>
      <c r="B43" s="32"/>
      <c r="C43" s="7"/>
      <c r="D43" s="19"/>
      <c r="E43" s="4"/>
      <c r="F43" s="4"/>
      <c r="G43" s="4"/>
      <c r="H43" s="4"/>
      <c r="I43" s="4"/>
      <c r="J43" s="4"/>
      <c r="K43" s="16"/>
      <c r="L43" s="21"/>
      <c r="N43" s="49"/>
      <c r="O43" s="49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x14ac:dyDescent="0.2">
      <c r="A44" s="34"/>
      <c r="B44" s="32"/>
      <c r="C44" s="7"/>
      <c r="D44" s="19"/>
      <c r="E44" s="4"/>
      <c r="F44" s="4"/>
      <c r="G44" s="4"/>
      <c r="H44" s="4"/>
      <c r="I44" s="4"/>
      <c r="J44" s="4"/>
      <c r="K44" s="16"/>
      <c r="L44" s="21"/>
    </row>
    <row r="45" spans="1:25" ht="13.5" thickBot="1" x14ac:dyDescent="0.25">
      <c r="A45" s="94"/>
      <c r="B45" s="32"/>
      <c r="C45" s="7"/>
      <c r="D45" s="19"/>
      <c r="E45" s="4"/>
      <c r="F45" s="4"/>
      <c r="G45" s="4"/>
      <c r="H45" s="4"/>
      <c r="I45" s="4"/>
      <c r="J45" s="4"/>
      <c r="K45" s="73"/>
      <c r="L45" s="74"/>
    </row>
    <row r="46" spans="1:25" x14ac:dyDescent="0.2">
      <c r="A46" s="95"/>
      <c r="D46"/>
      <c r="J46" s="37" t="s">
        <v>31</v>
      </c>
    </row>
  </sheetData>
  <autoFilter ref="A5:L45" xr:uid="{00000000-0009-0000-0000-000007000000}">
    <sortState xmlns:xlrd2="http://schemas.microsoft.com/office/spreadsheetml/2017/richdata2" ref="A16:L45">
      <sortCondition ref="B6:B45"/>
    </sortState>
  </autoFilter>
  <sortState xmlns:xlrd2="http://schemas.microsoft.com/office/spreadsheetml/2017/richdata2" ref="A16:L17">
    <sortCondition descending="1" ref="B6:B17"/>
  </sortState>
  <mergeCells count="1">
    <mergeCell ref="A1:L1"/>
  </mergeCells>
  <phoneticPr fontId="2" type="noConversion"/>
  <printOptions horizontalCentered="1" verticalCentered="1"/>
  <pageMargins left="0.78740157480314965" right="0.78740157480314965" top="7.874015748031496E-2" bottom="7.874015748031496E-2" header="0" footer="0"/>
  <pageSetup paperSize="9" scale="61" orientation="portrait" r:id="rId1"/>
  <headerFooter alignWithMargins="0"/>
  <webPublishItems count="2">
    <webPublishItem id="26836" divId="pga_czech_open_2008_results_26836" sourceType="range" sourceRef="A1:L18" destinationFile="C:\Documents and Settings\kamil.konecny\Dokumenty\Soutěž PG\08-09-27 PGA Czech Open 2008\pga_czech_open_2008_results.htm"/>
    <webPublishItem id="23554" divId="Výsledková listina_23554" sourceType="range" sourceRef="A1:L22" destinationFile="C:\Documents and Settings\kamil.konecny\Dokumenty\Soutěž PG\08-09-27 PGA Czech Open 2008\results_4rnd_unoff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3"/>
  <sheetViews>
    <sheetView tabSelected="1" zoomScale="85" zoomScaleNormal="85" workbookViewId="0">
      <selection activeCell="K35" sqref="K35:K38"/>
    </sheetView>
  </sheetViews>
  <sheetFormatPr defaultRowHeight="12.75" x14ac:dyDescent="0.2"/>
  <cols>
    <col min="1" max="1" width="26" bestFit="1" customWidth="1"/>
    <col min="3" max="3" width="17.85546875" bestFit="1" customWidth="1"/>
    <col min="10" max="10" width="19.140625" bestFit="1" customWidth="1"/>
    <col min="11" max="11" width="18.140625" bestFit="1" customWidth="1"/>
  </cols>
  <sheetData>
    <row r="1" spans="1:11" ht="13.5" thickBot="1" x14ac:dyDescent="0.25">
      <c r="B1" t="s">
        <v>56</v>
      </c>
    </row>
    <row r="2" spans="1:11" ht="13.5" thickBot="1" x14ac:dyDescent="0.25">
      <c r="A2" s="42" t="s">
        <v>43</v>
      </c>
      <c r="B2" s="45" t="s">
        <v>38</v>
      </c>
      <c r="C2" s="71" t="s">
        <v>3</v>
      </c>
      <c r="D2" s="70" t="s">
        <v>32</v>
      </c>
      <c r="E2" s="43" t="s">
        <v>33</v>
      </c>
      <c r="F2" s="43" t="s">
        <v>34</v>
      </c>
      <c r="G2" s="43" t="s">
        <v>35</v>
      </c>
      <c r="H2" s="43" t="s">
        <v>36</v>
      </c>
      <c r="I2" s="44" t="s">
        <v>45</v>
      </c>
      <c r="J2" s="51" t="s">
        <v>60</v>
      </c>
      <c r="K2" s="51" t="s">
        <v>39</v>
      </c>
    </row>
    <row r="3" spans="1:11" x14ac:dyDescent="0.2">
      <c r="A3" s="99"/>
      <c r="B3" s="78"/>
      <c r="C3" s="22"/>
      <c r="D3" s="82"/>
      <c r="E3" s="82"/>
      <c r="F3" s="82"/>
      <c r="G3" s="82"/>
      <c r="H3" s="82"/>
      <c r="I3" s="82"/>
      <c r="J3" s="102"/>
      <c r="K3" s="106"/>
    </row>
    <row r="4" spans="1:11" x14ac:dyDescent="0.2">
      <c r="A4" s="100"/>
      <c r="B4" s="67"/>
      <c r="C4" s="22"/>
      <c r="D4" s="91"/>
      <c r="E4" s="91"/>
      <c r="F4" s="91"/>
      <c r="G4" s="91"/>
      <c r="H4" s="46"/>
      <c r="I4" s="46"/>
      <c r="J4" s="103"/>
      <c r="K4" s="107"/>
    </row>
    <row r="5" spans="1:11" x14ac:dyDescent="0.2">
      <c r="A5" s="100"/>
      <c r="B5" s="67"/>
      <c r="C5" s="22"/>
      <c r="D5" s="46"/>
      <c r="E5" s="46"/>
      <c r="F5" s="46"/>
      <c r="G5" s="46"/>
      <c r="H5" s="46"/>
      <c r="I5" s="46"/>
      <c r="J5" s="103"/>
      <c r="K5" s="107"/>
    </row>
    <row r="6" spans="1:11" ht="13.5" thickBot="1" x14ac:dyDescent="0.25">
      <c r="A6" s="101"/>
      <c r="B6" s="68"/>
      <c r="C6" s="22"/>
      <c r="D6" s="47"/>
      <c r="E6" s="47"/>
      <c r="F6" s="47"/>
      <c r="G6" s="47"/>
      <c r="H6" s="92"/>
      <c r="I6" s="92"/>
      <c r="J6" s="104"/>
      <c r="K6" s="108"/>
    </row>
    <row r="7" spans="1:11" x14ac:dyDescent="0.2">
      <c r="A7" s="99"/>
      <c r="B7" s="69"/>
      <c r="C7" s="22"/>
      <c r="D7" s="82"/>
      <c r="E7" s="82"/>
      <c r="F7" s="82"/>
      <c r="G7" s="82"/>
      <c r="H7" s="82"/>
      <c r="I7" s="93"/>
      <c r="J7" s="102"/>
      <c r="K7" s="102"/>
    </row>
    <row r="8" spans="1:11" x14ac:dyDescent="0.2">
      <c r="A8" s="100"/>
      <c r="B8" s="67"/>
      <c r="C8" s="22"/>
      <c r="D8" s="91"/>
      <c r="E8" s="46"/>
      <c r="F8" s="46"/>
      <c r="G8" s="46"/>
      <c r="H8" s="46"/>
      <c r="I8" s="46"/>
      <c r="J8" s="103"/>
      <c r="K8" s="103"/>
    </row>
    <row r="9" spans="1:11" x14ac:dyDescent="0.2">
      <c r="A9" s="100"/>
      <c r="B9" s="67"/>
      <c r="C9" s="83"/>
      <c r="D9" s="46"/>
      <c r="E9" s="91"/>
      <c r="F9" s="46"/>
      <c r="G9" s="46"/>
      <c r="H9" s="46"/>
      <c r="I9" s="46"/>
      <c r="J9" s="103"/>
      <c r="K9" s="103"/>
    </row>
    <row r="10" spans="1:11" ht="13.5" thickBot="1" x14ac:dyDescent="0.25">
      <c r="A10" s="101"/>
      <c r="B10" s="68"/>
      <c r="C10" s="22"/>
      <c r="D10" s="47"/>
      <c r="E10" s="47"/>
      <c r="F10" s="92"/>
      <c r="G10" s="92"/>
      <c r="H10" s="92"/>
      <c r="I10" s="47"/>
      <c r="J10" s="104"/>
      <c r="K10" s="104"/>
    </row>
    <row r="11" spans="1:11" x14ac:dyDescent="0.2">
      <c r="A11" s="99"/>
      <c r="B11" s="69"/>
      <c r="C11" s="76"/>
      <c r="D11" s="45"/>
      <c r="E11" s="93"/>
      <c r="F11" s="45"/>
      <c r="G11" s="45"/>
      <c r="H11" s="45"/>
      <c r="I11" s="45"/>
      <c r="J11" s="102"/>
      <c r="K11" s="102"/>
    </row>
    <row r="12" spans="1:11" x14ac:dyDescent="0.2">
      <c r="A12" s="100"/>
      <c r="B12" s="67"/>
      <c r="C12" s="22"/>
      <c r="D12" s="49"/>
      <c r="E12" s="49"/>
      <c r="F12" s="49"/>
      <c r="G12" s="49"/>
      <c r="H12" s="49"/>
      <c r="I12" s="49"/>
      <c r="J12" s="103"/>
      <c r="K12" s="103"/>
    </row>
    <row r="13" spans="1:11" x14ac:dyDescent="0.2">
      <c r="A13" s="100"/>
      <c r="B13" s="67"/>
      <c r="C13" s="22"/>
      <c r="D13" s="46"/>
      <c r="E13" s="46"/>
      <c r="F13" s="91"/>
      <c r="G13" s="91"/>
      <c r="H13" s="91"/>
      <c r="I13" s="46"/>
      <c r="J13" s="103"/>
      <c r="K13" s="103"/>
    </row>
    <row r="14" spans="1:11" ht="13.5" thickBot="1" x14ac:dyDescent="0.25">
      <c r="A14" s="101"/>
      <c r="B14" s="68"/>
      <c r="C14" s="22"/>
      <c r="D14" s="91"/>
      <c r="E14" s="46"/>
      <c r="F14" s="46"/>
      <c r="G14" s="46"/>
      <c r="H14" s="46"/>
      <c r="I14" s="91"/>
      <c r="J14" s="104"/>
      <c r="K14" s="104"/>
    </row>
    <row r="15" spans="1:11" x14ac:dyDescent="0.2">
      <c r="A15" s="99"/>
      <c r="B15" s="69"/>
      <c r="C15" s="22"/>
      <c r="D15" s="93"/>
      <c r="E15" s="93"/>
      <c r="F15" s="93"/>
      <c r="G15" s="82"/>
      <c r="H15" s="82"/>
      <c r="I15" s="93"/>
      <c r="J15" s="102"/>
      <c r="K15" s="102"/>
    </row>
    <row r="16" spans="1:11" x14ac:dyDescent="0.2">
      <c r="A16" s="100"/>
      <c r="B16" s="67"/>
      <c r="C16" s="22"/>
      <c r="D16" s="49"/>
      <c r="E16" s="49"/>
      <c r="F16" s="49"/>
      <c r="G16" s="49"/>
      <c r="H16" s="49"/>
      <c r="I16" s="49"/>
      <c r="J16" s="105"/>
      <c r="K16" s="103"/>
    </row>
    <row r="17" spans="1:11" x14ac:dyDescent="0.2">
      <c r="A17" s="100"/>
      <c r="B17" s="67"/>
      <c r="C17" s="22"/>
      <c r="D17" s="49"/>
      <c r="E17" s="49"/>
      <c r="F17" s="49"/>
      <c r="G17" s="49"/>
      <c r="H17" s="49"/>
      <c r="I17" s="49"/>
      <c r="J17" s="103"/>
      <c r="K17" s="103"/>
    </row>
    <row r="18" spans="1:11" ht="13.5" thickBot="1" x14ac:dyDescent="0.25">
      <c r="A18" s="101"/>
      <c r="B18" s="68"/>
      <c r="C18" s="22"/>
      <c r="D18" s="49"/>
      <c r="E18" s="49"/>
      <c r="F18" s="49"/>
      <c r="G18" s="91"/>
      <c r="H18" s="91"/>
      <c r="I18" s="49"/>
      <c r="J18" s="104"/>
      <c r="K18" s="104"/>
    </row>
    <row r="19" spans="1:11" x14ac:dyDescent="0.2">
      <c r="A19" s="99"/>
      <c r="B19" s="69"/>
      <c r="C19" s="22"/>
      <c r="D19" s="93"/>
      <c r="E19" s="93"/>
      <c r="F19" s="93"/>
      <c r="G19" s="93"/>
      <c r="H19" s="93"/>
      <c r="I19" s="82"/>
      <c r="J19" s="102"/>
      <c r="K19" s="102"/>
    </row>
    <row r="20" spans="1:11" x14ac:dyDescent="0.2">
      <c r="A20" s="100"/>
      <c r="B20" s="67"/>
      <c r="C20" s="22"/>
      <c r="D20" s="49"/>
      <c r="E20" s="49"/>
      <c r="F20" s="49"/>
      <c r="G20" s="49"/>
      <c r="H20" s="49"/>
      <c r="I20" s="91"/>
      <c r="J20" s="105"/>
      <c r="K20" s="103"/>
    </row>
    <row r="21" spans="1:11" x14ac:dyDescent="0.2">
      <c r="A21" s="100"/>
      <c r="B21" s="67"/>
      <c r="C21" s="22"/>
      <c r="D21" s="49"/>
      <c r="E21" s="49"/>
      <c r="F21" s="49"/>
      <c r="G21" s="49"/>
      <c r="H21" s="49"/>
      <c r="I21" s="49"/>
      <c r="J21" s="103"/>
      <c r="K21" s="103"/>
    </row>
    <row r="22" spans="1:11" ht="13.5" thickBot="1" x14ac:dyDescent="0.25">
      <c r="A22" s="101"/>
      <c r="B22" s="68"/>
      <c r="C22" s="22"/>
      <c r="D22" s="89"/>
      <c r="E22" s="87"/>
      <c r="F22" s="87"/>
      <c r="G22" s="87"/>
      <c r="H22" s="87"/>
      <c r="I22" s="90"/>
      <c r="J22" s="104"/>
      <c r="K22" s="104"/>
    </row>
    <row r="23" spans="1:11" x14ac:dyDescent="0.2">
      <c r="A23" s="99"/>
      <c r="B23" s="69"/>
      <c r="C23" s="22"/>
      <c r="D23" s="91"/>
      <c r="E23" s="49"/>
      <c r="F23" s="49"/>
      <c r="G23" s="49"/>
      <c r="H23" s="49"/>
      <c r="I23" s="49"/>
      <c r="J23" s="102"/>
      <c r="K23" s="102"/>
    </row>
    <row r="24" spans="1:11" x14ac:dyDescent="0.2">
      <c r="A24" s="100"/>
      <c r="B24" s="67"/>
      <c r="C24" s="22"/>
      <c r="D24" s="46"/>
      <c r="E24" s="46"/>
      <c r="F24" s="46"/>
      <c r="G24" s="46"/>
      <c r="H24" s="46"/>
      <c r="I24" s="46"/>
      <c r="J24" s="103"/>
      <c r="K24" s="103"/>
    </row>
    <row r="25" spans="1:11" x14ac:dyDescent="0.2">
      <c r="A25" s="100"/>
      <c r="B25" s="67"/>
      <c r="C25" s="22"/>
      <c r="D25" s="46"/>
      <c r="E25" s="46"/>
      <c r="F25" s="91"/>
      <c r="G25" s="46"/>
      <c r="H25" s="46"/>
      <c r="I25" s="46"/>
      <c r="J25" s="103"/>
      <c r="K25" s="103"/>
    </row>
    <row r="26" spans="1:11" ht="13.5" thickBot="1" x14ac:dyDescent="0.25">
      <c r="A26" s="101"/>
      <c r="B26" s="68"/>
      <c r="C26" s="76"/>
      <c r="D26" s="46"/>
      <c r="E26" s="91"/>
      <c r="F26" s="46"/>
      <c r="G26" s="91"/>
      <c r="H26" s="91"/>
      <c r="I26" s="91"/>
      <c r="J26" s="104"/>
      <c r="K26" s="104"/>
    </row>
    <row r="27" spans="1:11" x14ac:dyDescent="0.2">
      <c r="A27" s="99"/>
      <c r="B27" s="69"/>
      <c r="C27" s="79"/>
      <c r="D27" s="45"/>
      <c r="E27" s="45"/>
      <c r="F27" s="45"/>
      <c r="G27" s="45"/>
      <c r="H27" s="45"/>
      <c r="I27" s="45"/>
      <c r="J27" s="102"/>
      <c r="K27" s="102"/>
    </row>
    <row r="28" spans="1:11" x14ac:dyDescent="0.2">
      <c r="A28" s="100"/>
      <c r="B28" s="67"/>
      <c r="C28" s="80"/>
      <c r="D28" s="49"/>
      <c r="E28" s="49"/>
      <c r="F28" s="49"/>
      <c r="G28" s="49"/>
      <c r="H28" s="49"/>
      <c r="I28" s="49"/>
      <c r="J28" s="103"/>
      <c r="K28" s="103"/>
    </row>
    <row r="29" spans="1:11" x14ac:dyDescent="0.2">
      <c r="A29" s="100"/>
      <c r="B29" s="67"/>
      <c r="C29" s="80"/>
      <c r="D29" s="46"/>
      <c r="E29" s="46"/>
      <c r="F29" s="46"/>
      <c r="G29" s="46"/>
      <c r="H29" s="46"/>
      <c r="I29" s="46"/>
      <c r="J29" s="103"/>
      <c r="K29" s="103"/>
    </row>
    <row r="30" spans="1:11" ht="13.5" thickBot="1" x14ac:dyDescent="0.25">
      <c r="A30" s="101"/>
      <c r="B30" s="68"/>
      <c r="C30" s="81"/>
      <c r="D30" s="46"/>
      <c r="E30" s="46"/>
      <c r="F30" s="46"/>
      <c r="G30" s="46"/>
      <c r="H30" s="46"/>
      <c r="I30" s="46"/>
      <c r="J30" s="104"/>
      <c r="K30" s="104"/>
    </row>
    <row r="31" spans="1:11" x14ac:dyDescent="0.2">
      <c r="A31" s="99"/>
      <c r="B31" s="69"/>
      <c r="C31" s="79"/>
      <c r="D31" s="45"/>
      <c r="E31" s="45"/>
      <c r="F31" s="45"/>
      <c r="G31" s="45"/>
      <c r="H31" s="45"/>
      <c r="I31" s="45"/>
      <c r="J31" s="102"/>
      <c r="K31" s="102"/>
    </row>
    <row r="32" spans="1:11" x14ac:dyDescent="0.2">
      <c r="A32" s="100"/>
      <c r="B32" s="67"/>
      <c r="C32" s="80"/>
      <c r="D32" s="49"/>
      <c r="E32" s="49"/>
      <c r="F32" s="49"/>
      <c r="G32" s="49"/>
      <c r="H32" s="49"/>
      <c r="I32" s="49"/>
      <c r="J32" s="103"/>
      <c r="K32" s="103"/>
    </row>
    <row r="33" spans="1:11" x14ac:dyDescent="0.2">
      <c r="A33" s="100"/>
      <c r="B33" s="67"/>
      <c r="C33" s="80"/>
      <c r="D33" s="46"/>
      <c r="E33" s="46"/>
      <c r="F33" s="46"/>
      <c r="G33" s="46"/>
      <c r="H33" s="46"/>
      <c r="I33" s="46"/>
      <c r="J33" s="103"/>
      <c r="K33" s="103"/>
    </row>
    <row r="34" spans="1:11" ht="13.5" thickBot="1" x14ac:dyDescent="0.25">
      <c r="A34" s="101"/>
      <c r="B34" s="68"/>
      <c r="C34" s="81"/>
      <c r="D34" s="47"/>
      <c r="E34" s="47"/>
      <c r="F34" s="47"/>
      <c r="G34" s="47"/>
      <c r="H34" s="47"/>
      <c r="I34" s="47"/>
      <c r="J34" s="104"/>
      <c r="K34" s="104"/>
    </row>
    <row r="35" spans="1:11" x14ac:dyDescent="0.2">
      <c r="A35" s="99"/>
      <c r="B35" s="69"/>
      <c r="C35" s="79"/>
      <c r="D35" s="45"/>
      <c r="E35" s="45"/>
      <c r="F35" s="45"/>
      <c r="G35" s="45"/>
      <c r="H35" s="45"/>
      <c r="I35" s="45"/>
      <c r="J35" s="102"/>
      <c r="K35" s="102"/>
    </row>
    <row r="36" spans="1:11" x14ac:dyDescent="0.2">
      <c r="A36" s="100"/>
      <c r="B36" s="67"/>
      <c r="C36" s="80"/>
      <c r="D36" s="49"/>
      <c r="E36" s="49"/>
      <c r="F36" s="49"/>
      <c r="G36" s="49"/>
      <c r="H36" s="49"/>
      <c r="I36" s="49"/>
      <c r="J36" s="103"/>
      <c r="K36" s="103"/>
    </row>
    <row r="37" spans="1:11" x14ac:dyDescent="0.2">
      <c r="A37" s="100"/>
      <c r="B37" s="67"/>
      <c r="C37" s="80"/>
      <c r="D37" s="49"/>
      <c r="E37" s="49"/>
      <c r="F37" s="49"/>
      <c r="G37" s="49"/>
      <c r="H37" s="49"/>
      <c r="I37" s="49"/>
      <c r="J37" s="103"/>
      <c r="K37" s="103"/>
    </row>
    <row r="38" spans="1:11" ht="13.5" thickBot="1" x14ac:dyDescent="0.25">
      <c r="A38" s="101"/>
      <c r="B38" s="68"/>
      <c r="C38" s="81"/>
      <c r="D38" s="49"/>
      <c r="E38" s="49"/>
      <c r="F38" s="49"/>
      <c r="G38" s="49"/>
      <c r="H38" s="49"/>
      <c r="I38" s="49"/>
      <c r="J38" s="104"/>
      <c r="K38" s="104"/>
    </row>
    <row r="39" spans="1:11" x14ac:dyDescent="0.2">
      <c r="A39" s="99"/>
      <c r="B39" s="69"/>
      <c r="C39" s="79"/>
      <c r="D39" s="45"/>
      <c r="E39" s="45"/>
      <c r="F39" s="45"/>
      <c r="G39" s="45"/>
      <c r="H39" s="45"/>
      <c r="I39" s="45"/>
      <c r="J39" s="102"/>
      <c r="K39" s="102"/>
    </row>
    <row r="40" spans="1:11" x14ac:dyDescent="0.2">
      <c r="A40" s="100"/>
      <c r="B40" s="67"/>
      <c r="C40" s="80"/>
      <c r="D40" s="49"/>
      <c r="E40" s="49"/>
      <c r="F40" s="49"/>
      <c r="G40" s="49"/>
      <c r="H40" s="49"/>
      <c r="I40" s="49"/>
      <c r="J40" s="103"/>
      <c r="K40" s="103"/>
    </row>
    <row r="41" spans="1:11" x14ac:dyDescent="0.2">
      <c r="A41" s="100"/>
      <c r="B41" s="67"/>
      <c r="C41" s="80"/>
      <c r="D41" s="49"/>
      <c r="E41" s="49"/>
      <c r="F41" s="49"/>
      <c r="G41" s="49"/>
      <c r="H41" s="33"/>
      <c r="I41" s="33"/>
      <c r="J41" s="103"/>
      <c r="K41" s="103"/>
    </row>
    <row r="42" spans="1:11" ht="13.5" thickBot="1" x14ac:dyDescent="0.25">
      <c r="A42" s="101"/>
      <c r="B42" s="68"/>
      <c r="C42" s="81"/>
      <c r="D42" s="49"/>
      <c r="E42" s="49"/>
      <c r="F42" s="49"/>
      <c r="G42" s="49"/>
      <c r="H42" s="33"/>
      <c r="I42" s="33"/>
      <c r="J42" s="104"/>
      <c r="K42" s="104"/>
    </row>
    <row r="43" spans="1:11" x14ac:dyDescent="0.2">
      <c r="A43" s="99"/>
      <c r="B43" s="69"/>
      <c r="C43" s="79"/>
      <c r="D43" s="45"/>
      <c r="E43" s="45"/>
      <c r="F43" s="45"/>
      <c r="G43" s="45"/>
      <c r="H43" s="45"/>
      <c r="I43" s="45"/>
      <c r="J43" s="102"/>
      <c r="K43" s="102"/>
    </row>
    <row r="44" spans="1:11" x14ac:dyDescent="0.2">
      <c r="A44" s="100"/>
      <c r="B44" s="67"/>
      <c r="C44" s="80"/>
      <c r="D44" s="49"/>
      <c r="E44" s="49"/>
      <c r="F44" s="49"/>
      <c r="G44" s="49"/>
      <c r="H44" s="49"/>
      <c r="I44" s="49"/>
      <c r="J44" s="103"/>
      <c r="K44" s="103"/>
    </row>
    <row r="45" spans="1:11" x14ac:dyDescent="0.2">
      <c r="A45" s="100"/>
      <c r="B45" s="67"/>
      <c r="C45" s="80"/>
      <c r="D45" s="49"/>
      <c r="E45" s="49"/>
      <c r="F45" s="49"/>
      <c r="G45" s="49"/>
      <c r="H45" s="49"/>
      <c r="I45" s="49"/>
      <c r="J45" s="103"/>
      <c r="K45" s="103"/>
    </row>
    <row r="46" spans="1:11" ht="13.5" thickBot="1" x14ac:dyDescent="0.25">
      <c r="A46" s="101"/>
      <c r="B46" s="68"/>
      <c r="C46" s="81"/>
      <c r="D46" s="49"/>
      <c r="E46" s="49"/>
      <c r="F46" s="49"/>
      <c r="G46" s="49"/>
      <c r="H46" s="49"/>
      <c r="I46" s="49"/>
      <c r="J46" s="104"/>
      <c r="K46" s="104"/>
    </row>
    <row r="47" spans="1:11" x14ac:dyDescent="0.2">
      <c r="A47" s="66" t="s">
        <v>63</v>
      </c>
      <c r="B47" s="66"/>
      <c r="C47" s="66"/>
      <c r="D47" s="66"/>
      <c r="E47" s="66"/>
    </row>
    <row r="53" spans="17:17" x14ac:dyDescent="0.2">
      <c r="Q53" s="48" t="s">
        <v>59</v>
      </c>
    </row>
  </sheetData>
  <mergeCells count="33">
    <mergeCell ref="A23:A26"/>
    <mergeCell ref="J31:J34"/>
    <mergeCell ref="K31:K34"/>
    <mergeCell ref="J35:J38"/>
    <mergeCell ref="K35:K38"/>
    <mergeCell ref="J27:J30"/>
    <mergeCell ref="K23:K26"/>
    <mergeCell ref="K27:K30"/>
    <mergeCell ref="J23:J26"/>
    <mergeCell ref="A31:A34"/>
    <mergeCell ref="A35:A38"/>
    <mergeCell ref="A3:A6"/>
    <mergeCell ref="A7:A10"/>
    <mergeCell ref="A11:A14"/>
    <mergeCell ref="A15:A18"/>
    <mergeCell ref="A19:A22"/>
    <mergeCell ref="K3:K6"/>
    <mergeCell ref="K7:K10"/>
    <mergeCell ref="K11:K14"/>
    <mergeCell ref="K15:K18"/>
    <mergeCell ref="K19:K22"/>
    <mergeCell ref="J3:J6"/>
    <mergeCell ref="J7:J10"/>
    <mergeCell ref="J11:J14"/>
    <mergeCell ref="J15:J18"/>
    <mergeCell ref="J19:J22"/>
    <mergeCell ref="A39:A42"/>
    <mergeCell ref="J39:J42"/>
    <mergeCell ref="K39:K42"/>
    <mergeCell ref="A27:A30"/>
    <mergeCell ref="A43:A46"/>
    <mergeCell ref="J43:J46"/>
    <mergeCell ref="K43:K46"/>
  </mergeCells>
  <pageMargins left="0.7" right="0.7" top="0.78740157499999996" bottom="0.78740157499999996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Startovní listina</vt:lpstr>
      <vt:lpstr>Round 1</vt:lpstr>
      <vt:lpstr>Round 2</vt:lpstr>
      <vt:lpstr>Round 3</vt:lpstr>
      <vt:lpstr>Round 4</vt:lpstr>
      <vt:lpstr>Round 5</vt:lpstr>
      <vt:lpstr>Round 6</vt:lpstr>
      <vt:lpstr>Results</vt:lpstr>
      <vt:lpstr>Teams</vt:lpstr>
      <vt:lpstr>Results!Oblast_tisku</vt:lpstr>
      <vt:lpstr>'Startovní listina'!Oblast_tisku</vt:lpstr>
      <vt:lpstr>Teams!Oblast_tisku</vt:lpstr>
    </vt:vector>
  </TitlesOfParts>
  <Company>KocurCAD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Konečný</dc:creator>
  <cp:lastModifiedBy>Kricnar</cp:lastModifiedBy>
  <cp:lastPrinted>2021-07-03T14:33:46Z</cp:lastPrinted>
  <dcterms:created xsi:type="dcterms:W3CDTF">2006-08-19T04:21:55Z</dcterms:created>
  <dcterms:modified xsi:type="dcterms:W3CDTF">2021-09-22T20:24:43Z</dcterms:modified>
</cp:coreProperties>
</file>